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delmanis\Pictures\"/>
    </mc:Choice>
  </mc:AlternateContent>
  <xr:revisionPtr revIDLastSave="0" documentId="13_ncr:1_{122F8316-E88E-4720-BFB9-C34D0EAEF9FE}" xr6:coauthVersionLast="47" xr6:coauthVersionMax="47" xr10:uidLastSave="{00000000-0000-0000-0000-000000000000}"/>
  <bookViews>
    <workbookView xWindow="-98" yWindow="-98" windowWidth="28996" windowHeight="15796" xr2:uid="{D3ACEA3E-24A3-4D2D-9E7A-927ED9E44D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C17" i="1"/>
  <c r="D17" i="1" s="1"/>
  <c r="E17" i="1" s="1"/>
  <c r="C16" i="1"/>
  <c r="D16" i="1" s="1"/>
  <c r="E16" i="1" s="1"/>
  <c r="C15" i="1"/>
  <c r="D15" i="1" s="1"/>
  <c r="E15" i="1" s="1"/>
  <c r="C14" i="1"/>
  <c r="D14" i="1" s="1"/>
  <c r="E14" i="1" s="1"/>
  <c r="C13" i="1"/>
  <c r="D13" i="1" s="1"/>
  <c r="E13" i="1" s="1"/>
  <c r="C12" i="1"/>
  <c r="D12" i="1" s="1"/>
  <c r="E12" i="1" s="1"/>
  <c r="D11" i="1"/>
  <c r="E11" i="1" s="1"/>
  <c r="C11" i="1"/>
  <c r="C10" i="1"/>
  <c r="D10" i="1" s="1"/>
  <c r="E10" i="1" s="1"/>
  <c r="C9" i="1"/>
  <c r="D9" i="1" s="1"/>
  <c r="E9" i="1" s="1"/>
  <c r="C8" i="1"/>
  <c r="D8" i="1" s="1"/>
  <c r="E8" i="1" s="1"/>
  <c r="C7" i="1"/>
  <c r="D7" i="1" s="1"/>
  <c r="E7" i="1" s="1"/>
  <c r="C6" i="1"/>
  <c r="D6" i="1" s="1"/>
  <c r="E6" i="1" s="1"/>
  <c r="C5" i="1"/>
  <c r="D5" i="1" s="1"/>
  <c r="E5" i="1" s="1"/>
  <c r="C4" i="1"/>
  <c r="D4" i="1" s="1"/>
  <c r="E4" i="1" s="1"/>
  <c r="C3" i="1"/>
  <c r="D3" i="1" s="1"/>
  <c r="E3" i="1" s="1"/>
  <c r="F19" i="1" l="1"/>
  <c r="I19" i="1"/>
  <c r="K19" i="1" s="1"/>
  <c r="I44" i="1"/>
  <c r="F44" i="1"/>
  <c r="I11" i="1"/>
  <c r="F11" i="1"/>
  <c r="I35" i="1"/>
  <c r="F35" i="1"/>
  <c r="I27" i="1"/>
  <c r="F27" i="1"/>
  <c r="I36" i="1"/>
  <c r="F36" i="1"/>
  <c r="F3" i="1"/>
  <c r="I3" i="1"/>
  <c r="I12" i="1"/>
  <c r="F12" i="1"/>
  <c r="I45" i="1"/>
  <c r="F45" i="1"/>
  <c r="I43" i="1"/>
  <c r="F43" i="1"/>
  <c r="I28" i="1"/>
  <c r="F28" i="1"/>
  <c r="I37" i="1"/>
  <c r="F37" i="1"/>
  <c r="I46" i="1"/>
  <c r="F46" i="1"/>
  <c r="I29" i="1"/>
  <c r="F29" i="1"/>
  <c r="I38" i="1"/>
  <c r="F38" i="1"/>
  <c r="I25" i="1"/>
  <c r="F25" i="1"/>
  <c r="I26" i="1"/>
  <c r="F26" i="1"/>
  <c r="I5" i="1"/>
  <c r="F5" i="1"/>
  <c r="I14" i="1"/>
  <c r="F14" i="1"/>
  <c r="I47" i="1"/>
  <c r="F47" i="1"/>
  <c r="I21" i="1"/>
  <c r="F21" i="1"/>
  <c r="I30" i="1"/>
  <c r="F30" i="1"/>
  <c r="I39" i="1"/>
  <c r="F39" i="1"/>
  <c r="I20" i="1"/>
  <c r="F20" i="1"/>
  <c r="I6" i="1"/>
  <c r="F6" i="1"/>
  <c r="I48" i="1"/>
  <c r="F48" i="1"/>
  <c r="F15" i="1"/>
  <c r="I15" i="1"/>
  <c r="F22" i="1"/>
  <c r="I22" i="1"/>
  <c r="I40" i="1"/>
  <c r="F40" i="1"/>
  <c r="I31" i="1"/>
  <c r="F31" i="1"/>
  <c r="I49" i="1"/>
  <c r="F49" i="1"/>
  <c r="F7" i="1"/>
  <c r="I7" i="1"/>
  <c r="I13" i="1"/>
  <c r="F13" i="1"/>
  <c r="I23" i="1"/>
  <c r="F23" i="1"/>
  <c r="F32" i="1"/>
  <c r="I32" i="1"/>
  <c r="I41" i="1"/>
  <c r="F41" i="1"/>
  <c r="I50" i="1"/>
  <c r="F50" i="1"/>
  <c r="I4" i="1"/>
  <c r="F4" i="1"/>
  <c r="I8" i="1"/>
  <c r="F8" i="1"/>
  <c r="I16" i="1"/>
  <c r="F16" i="1"/>
  <c r="I24" i="1"/>
  <c r="F24" i="1"/>
  <c r="I33" i="1"/>
  <c r="F33" i="1"/>
  <c r="F42" i="1"/>
  <c r="I42" i="1"/>
  <c r="I10" i="1"/>
  <c r="F10" i="1"/>
  <c r="I9" i="1"/>
  <c r="F9" i="1"/>
  <c r="I17" i="1"/>
  <c r="F17" i="1"/>
  <c r="I51" i="1"/>
  <c r="F51" i="1"/>
  <c r="I18" i="1"/>
  <c r="F18" i="1"/>
  <c r="I34" i="1"/>
  <c r="F34" i="1"/>
  <c r="M19" i="1"/>
  <c r="R19" i="1" l="1"/>
  <c r="Q19" i="1"/>
  <c r="O19" i="1"/>
  <c r="K16" i="1"/>
  <c r="M16" i="1"/>
  <c r="M31" i="1"/>
  <c r="K31" i="1"/>
  <c r="M47" i="1"/>
  <c r="K47" i="1"/>
  <c r="M43" i="1"/>
  <c r="K43" i="1"/>
  <c r="M34" i="1"/>
  <c r="K34" i="1"/>
  <c r="K8" i="1"/>
  <c r="M8" i="1"/>
  <c r="M40" i="1"/>
  <c r="K40" i="1"/>
  <c r="M14" i="1"/>
  <c r="K14" i="1"/>
  <c r="M45" i="1"/>
  <c r="K45" i="1"/>
  <c r="M24" i="1"/>
  <c r="K24" i="1"/>
  <c r="M22" i="1"/>
  <c r="K22" i="1"/>
  <c r="M18" i="1"/>
  <c r="K18" i="1"/>
  <c r="K4" i="1"/>
  <c r="M4" i="1"/>
  <c r="M5" i="1"/>
  <c r="K5" i="1"/>
  <c r="K12" i="1"/>
  <c r="M12" i="1"/>
  <c r="M15" i="1"/>
  <c r="K15" i="1"/>
  <c r="M3" i="1"/>
  <c r="K3" i="1"/>
  <c r="M51" i="1"/>
  <c r="K51" i="1"/>
  <c r="M50" i="1"/>
  <c r="K50" i="1"/>
  <c r="K26" i="1"/>
  <c r="M26" i="1"/>
  <c r="M17" i="1"/>
  <c r="K17" i="1"/>
  <c r="M41" i="1"/>
  <c r="K41" i="1"/>
  <c r="M48" i="1"/>
  <c r="K48" i="1"/>
  <c r="M25" i="1"/>
  <c r="K25" i="1"/>
  <c r="K36" i="1"/>
  <c r="M36" i="1"/>
  <c r="M32" i="1"/>
  <c r="K32" i="1"/>
  <c r="M21" i="1"/>
  <c r="K21" i="1"/>
  <c r="M9" i="1"/>
  <c r="K9" i="1"/>
  <c r="M6" i="1"/>
  <c r="K6" i="1"/>
  <c r="M38" i="1"/>
  <c r="K38" i="1"/>
  <c r="M27" i="1"/>
  <c r="K27" i="1"/>
  <c r="M10" i="1"/>
  <c r="K10" i="1"/>
  <c r="M23" i="1"/>
  <c r="K23" i="1"/>
  <c r="M20" i="1"/>
  <c r="K20" i="1"/>
  <c r="K29" i="1"/>
  <c r="M29" i="1"/>
  <c r="M35" i="1"/>
  <c r="K35" i="1"/>
  <c r="M28" i="1"/>
  <c r="K28" i="1"/>
  <c r="M42" i="1"/>
  <c r="K42" i="1"/>
  <c r="K49" i="1"/>
  <c r="M49" i="1"/>
  <c r="M13" i="1"/>
  <c r="K13" i="1"/>
  <c r="K39" i="1"/>
  <c r="M39" i="1"/>
  <c r="K46" i="1"/>
  <c r="M46" i="1"/>
  <c r="M11" i="1"/>
  <c r="K11" i="1"/>
  <c r="M7" i="1"/>
  <c r="K7" i="1"/>
  <c r="M33" i="1"/>
  <c r="K33" i="1"/>
  <c r="M30" i="1"/>
  <c r="K30" i="1"/>
  <c r="M37" i="1"/>
  <c r="K37" i="1"/>
  <c r="M44" i="1"/>
  <c r="K44" i="1"/>
  <c r="R51" i="1" l="1"/>
  <c r="Q51" i="1"/>
  <c r="O51" i="1"/>
  <c r="R37" i="1"/>
  <c r="Q37" i="1"/>
  <c r="O37" i="1"/>
  <c r="R28" i="1"/>
  <c r="Q28" i="1"/>
  <c r="O28" i="1"/>
  <c r="R21" i="1"/>
  <c r="Q21" i="1"/>
  <c r="O21" i="1"/>
  <c r="R3" i="1"/>
  <c r="Q3" i="1"/>
  <c r="O3" i="1"/>
  <c r="Q40" i="1"/>
  <c r="O40" i="1"/>
  <c r="R40" i="1"/>
  <c r="Q8" i="1"/>
  <c r="R8" i="1"/>
  <c r="O8" i="1"/>
  <c r="Q30" i="1"/>
  <c r="O30" i="1"/>
  <c r="R30" i="1"/>
  <c r="R35" i="1"/>
  <c r="Q35" i="1"/>
  <c r="O35" i="1"/>
  <c r="R32" i="1"/>
  <c r="Q32" i="1"/>
  <c r="O32" i="1"/>
  <c r="R15" i="1"/>
  <c r="Q15" i="1"/>
  <c r="O15" i="1"/>
  <c r="R29" i="1"/>
  <c r="Q29" i="1"/>
  <c r="O29" i="1"/>
  <c r="O36" i="1"/>
  <c r="R36" i="1"/>
  <c r="Q36" i="1"/>
  <c r="O12" i="1"/>
  <c r="Q12" i="1"/>
  <c r="R12" i="1"/>
  <c r="R14" i="1"/>
  <c r="Q14" i="1"/>
  <c r="O14" i="1"/>
  <c r="R34" i="1"/>
  <c r="Q34" i="1"/>
  <c r="O34" i="1"/>
  <c r="R7" i="1"/>
  <c r="Q7" i="1"/>
  <c r="O7" i="1"/>
  <c r="Q20" i="1"/>
  <c r="O20" i="1"/>
  <c r="R20" i="1"/>
  <c r="R25" i="1"/>
  <c r="Q25" i="1"/>
  <c r="O25" i="1"/>
  <c r="R5" i="1"/>
  <c r="Q5" i="1"/>
  <c r="O5" i="1"/>
  <c r="O43" i="1"/>
  <c r="R43" i="1"/>
  <c r="Q43" i="1"/>
  <c r="R44" i="1"/>
  <c r="Q44" i="1"/>
  <c r="O44" i="1"/>
  <c r="O4" i="1"/>
  <c r="R4" i="1"/>
  <c r="Q4" i="1"/>
  <c r="R11" i="1"/>
  <c r="Q11" i="1"/>
  <c r="O11" i="1"/>
  <c r="Q23" i="1"/>
  <c r="R23" i="1"/>
  <c r="O23" i="1"/>
  <c r="R48" i="1"/>
  <c r="Q48" i="1"/>
  <c r="O48" i="1"/>
  <c r="R47" i="1"/>
  <c r="Q47" i="1"/>
  <c r="O47" i="1"/>
  <c r="O46" i="1"/>
  <c r="R46" i="1"/>
  <c r="Q46" i="1"/>
  <c r="R9" i="1"/>
  <c r="Q9" i="1"/>
  <c r="O9" i="1"/>
  <c r="R10" i="1"/>
  <c r="Q10" i="1"/>
  <c r="O10" i="1"/>
  <c r="R41" i="1"/>
  <c r="Q41" i="1"/>
  <c r="O41" i="1"/>
  <c r="R18" i="1"/>
  <c r="Q18" i="1"/>
  <c r="O18" i="1"/>
  <c r="R31" i="1"/>
  <c r="Q31" i="1"/>
  <c r="O31" i="1"/>
  <c r="R42" i="1"/>
  <c r="Q42" i="1"/>
  <c r="O42" i="1"/>
  <c r="R39" i="1"/>
  <c r="Q39" i="1"/>
  <c r="O39" i="1"/>
  <c r="O16" i="1"/>
  <c r="Q16" i="1"/>
  <c r="R16" i="1"/>
  <c r="O33" i="1"/>
  <c r="R33" i="1"/>
  <c r="Q33" i="1"/>
  <c r="R27" i="1"/>
  <c r="Q27" i="1"/>
  <c r="O27" i="1"/>
  <c r="R17" i="1"/>
  <c r="Q17" i="1"/>
  <c r="O17" i="1"/>
  <c r="R22" i="1"/>
  <c r="Q22" i="1"/>
  <c r="O22" i="1"/>
  <c r="O26" i="1"/>
  <c r="R26" i="1"/>
  <c r="Q26" i="1"/>
  <c r="R13" i="1"/>
  <c r="Q13" i="1"/>
  <c r="O13" i="1"/>
  <c r="R38" i="1"/>
  <c r="Q38" i="1"/>
  <c r="O38" i="1"/>
  <c r="R24" i="1"/>
  <c r="Q24" i="1"/>
  <c r="O24" i="1"/>
  <c r="R49" i="1"/>
  <c r="Q49" i="1"/>
  <c r="O49" i="1"/>
  <c r="R6" i="1"/>
  <c r="Q6" i="1"/>
  <c r="O6" i="1"/>
  <c r="Q50" i="1"/>
  <c r="O50" i="1"/>
  <c r="R50" i="1"/>
  <c r="R45" i="1"/>
  <c r="Q45" i="1"/>
  <c r="O45" i="1"/>
</calcChain>
</file>

<file path=xl/sharedStrings.xml><?xml version="1.0" encoding="utf-8"?>
<sst xmlns="http://schemas.openxmlformats.org/spreadsheetml/2006/main" count="67" uniqueCount="63">
  <si>
    <t>Comparison</t>
  </si>
  <si>
    <t>HAHSA General Stream</t>
  </si>
  <si>
    <t>Current</t>
  </si>
  <si>
    <t>$500 to base</t>
  </si>
  <si>
    <t>$1,000 to base</t>
  </si>
  <si>
    <t>Wage rise 3.5%</t>
  </si>
  <si>
    <t>% Increase to base</t>
  </si>
  <si>
    <t>One-Off</t>
  </si>
  <si>
    <t>Wage rise 3%</t>
  </si>
  <si>
    <t>% Increase to Base</t>
  </si>
  <si>
    <t>Increase over 3 years - $</t>
  </si>
  <si>
    <t>Increase over 3 years</t>
  </si>
  <si>
    <t>Original Offer</t>
  </si>
  <si>
    <t>Dollar Diff</t>
  </si>
  <si>
    <t>B1-R1-1</t>
  </si>
  <si>
    <t>B1- R1-3</t>
  </si>
  <si>
    <t>B1-R2-2</t>
  </si>
  <si>
    <t>B1-R2-4</t>
  </si>
  <si>
    <t>B1-R2-5</t>
  </si>
  <si>
    <t>B2-R1-2</t>
  </si>
  <si>
    <t>B2-R1-3</t>
  </si>
  <si>
    <t>B2-R1-4</t>
  </si>
  <si>
    <t>B2-R1-5</t>
  </si>
  <si>
    <t>B2-R1-6</t>
  </si>
  <si>
    <t>B3-R1-2</t>
  </si>
  <si>
    <t>B3-R1-3</t>
  </si>
  <si>
    <t>B3-R1-4</t>
  </si>
  <si>
    <t>B3-R1-5</t>
  </si>
  <si>
    <t>B3-R1-6</t>
  </si>
  <si>
    <t>B4-R1-2</t>
  </si>
  <si>
    <t>B4-R1-3</t>
  </si>
  <si>
    <t>B4-R1-4</t>
  </si>
  <si>
    <t>B4-R2-2</t>
  </si>
  <si>
    <t>B4-R2-3</t>
  </si>
  <si>
    <t>B4-R2-4</t>
  </si>
  <si>
    <t>B4-R2-5</t>
  </si>
  <si>
    <t>B5-R1-2</t>
  </si>
  <si>
    <t>B5-R1-3</t>
  </si>
  <si>
    <t>B5-R2-1</t>
  </si>
  <si>
    <t>B5-R2-2</t>
  </si>
  <si>
    <t>B6-R1-2</t>
  </si>
  <si>
    <t>B6-R1-3</t>
  </si>
  <si>
    <t>B6-R1-4</t>
  </si>
  <si>
    <t>B6-R2-2</t>
  </si>
  <si>
    <t>B6-R2-3</t>
  </si>
  <si>
    <t>B6-R2-4</t>
  </si>
  <si>
    <t>B6-R2-5</t>
  </si>
  <si>
    <t>B7-R1-2</t>
  </si>
  <si>
    <t>B7-R1-3</t>
  </si>
  <si>
    <t>B7-R2-2</t>
  </si>
  <si>
    <t>B7-R2-3</t>
  </si>
  <si>
    <t>B8-R1-2</t>
  </si>
  <si>
    <t>B8-R1-3</t>
  </si>
  <si>
    <t>B8-R2-2</t>
  </si>
  <si>
    <t>B8-R2-3</t>
  </si>
  <si>
    <t>B9-R1-2</t>
  </si>
  <si>
    <t>B9-R1-3</t>
  </si>
  <si>
    <t>B9-R1-4</t>
  </si>
  <si>
    <t>B9-R1-5</t>
  </si>
  <si>
    <t>B10-R1-2</t>
  </si>
  <si>
    <t>B10-R1-3</t>
  </si>
  <si>
    <t>B10-R1-4</t>
  </si>
  <si>
    <t>B10-R1-5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</si>
</sst>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6" fontId="3" fillId="3" borderId="3" xfId="0" applyNumberFormat="1" applyFont="1" applyFill="1" applyBorder="1" applyAlignment="1">
      <alignment horizontal="center" vertical="center" wrapText="1"/>
    </xf>
    <xf numFmtId="164" fontId="0" fillId="3" borderId="4" xfId="1" applyNumberFormat="1" applyFont="1" applyFill="1" applyBorder="1" applyAlignment="1">
      <alignment horizontal="center" wrapText="1"/>
    </xf>
    <xf numFmtId="164" fontId="0" fillId="3" borderId="3" xfId="1" applyNumberFormat="1" applyFont="1" applyFill="1" applyBorder="1" applyAlignment="1">
      <alignment horizontal="center" wrapText="1"/>
    </xf>
    <xf numFmtId="165" fontId="0" fillId="3" borderId="3" xfId="2" applyNumberFormat="1" applyFont="1" applyFill="1" applyBorder="1" applyAlignment="1">
      <alignment horizontal="center" wrapText="1"/>
    </xf>
    <xf numFmtId="164" fontId="0" fillId="3" borderId="3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9" fontId="0" fillId="3" borderId="3" xfId="2" applyFont="1" applyFill="1" applyBorder="1" applyAlignment="1">
      <alignment horizontal="center"/>
    </xf>
    <xf numFmtId="164" fontId="0" fillId="3" borderId="3" xfId="0" applyNumberFormat="1" applyFill="1" applyBorder="1"/>
    <xf numFmtId="165" fontId="0" fillId="3" borderId="3" xfId="2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6" fontId="3" fillId="4" borderId="3" xfId="0" applyNumberFormat="1" applyFont="1" applyFill="1" applyBorder="1" applyAlignment="1">
      <alignment horizontal="center" vertical="center" wrapText="1"/>
    </xf>
    <xf numFmtId="164" fontId="0" fillId="4" borderId="4" xfId="1" applyNumberFormat="1" applyFont="1" applyFill="1" applyBorder="1" applyAlignment="1">
      <alignment horizontal="center" wrapText="1"/>
    </xf>
    <xf numFmtId="164" fontId="0" fillId="4" borderId="3" xfId="1" applyNumberFormat="1" applyFont="1" applyFill="1" applyBorder="1" applyAlignment="1">
      <alignment horizontal="center" wrapText="1"/>
    </xf>
    <xf numFmtId="165" fontId="0" fillId="4" borderId="3" xfId="2" applyNumberFormat="1" applyFon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9" fontId="0" fillId="4" borderId="3" xfId="2" applyFont="1" applyFill="1" applyBorder="1" applyAlignment="1">
      <alignment horizontal="center"/>
    </xf>
    <xf numFmtId="164" fontId="0" fillId="4" borderId="3" xfId="0" applyNumberFormat="1" applyFill="1" applyBorder="1"/>
    <xf numFmtId="165" fontId="0" fillId="4" borderId="3" xfId="2" applyNumberFormat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6" fontId="0" fillId="4" borderId="3" xfId="0" applyNumberFormat="1" applyFill="1" applyBorder="1" applyAlignment="1">
      <alignment horizontal="center"/>
    </xf>
    <xf numFmtId="44" fontId="0" fillId="3" borderId="3" xfId="1" applyFont="1" applyFill="1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910F-D5B7-4007-908D-FC72408FA783}">
  <dimension ref="A1:T51"/>
  <sheetViews>
    <sheetView tabSelected="1" workbookViewId="0">
      <selection activeCell="Q2" sqref="Q2"/>
    </sheetView>
  </sheetViews>
  <sheetFormatPr defaultRowHeight="14.25" x14ac:dyDescent="0.45"/>
  <cols>
    <col min="1" max="7" width="10.59765625" customWidth="1"/>
    <col min="8" max="8" width="1.73046875" customWidth="1"/>
    <col min="9" max="11" width="10.59765625" customWidth="1"/>
    <col min="12" max="12" width="1.73046875" customWidth="1"/>
    <col min="13" max="15" width="10.59765625" customWidth="1"/>
    <col min="16" max="16" width="1.73046875" customWidth="1"/>
    <col min="17" max="20" width="10.53125" customWidth="1"/>
  </cols>
  <sheetData>
    <row r="1" spans="1:20" x14ac:dyDescent="0.45">
      <c r="C1" s="33">
        <v>44896</v>
      </c>
      <c r="D1" s="33"/>
      <c r="E1" s="33"/>
      <c r="F1" s="33"/>
      <c r="G1" s="33"/>
      <c r="H1" s="28"/>
      <c r="I1" s="33">
        <v>45261</v>
      </c>
      <c r="J1" s="34"/>
      <c r="K1" s="34"/>
      <c r="L1" s="28"/>
      <c r="M1" s="33">
        <v>45627</v>
      </c>
      <c r="N1" s="33"/>
      <c r="O1" s="33"/>
      <c r="P1" s="1"/>
      <c r="Q1" s="1"/>
      <c r="R1" s="34" t="s">
        <v>0</v>
      </c>
      <c r="S1" s="34"/>
      <c r="T1" s="34"/>
    </row>
    <row r="2" spans="1:20" ht="42.75" x14ac:dyDescent="0.4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9"/>
      <c r="I2" s="3" t="s">
        <v>8</v>
      </c>
      <c r="J2" s="3" t="s">
        <v>7</v>
      </c>
      <c r="K2" s="3" t="s">
        <v>9</v>
      </c>
      <c r="L2" s="32"/>
      <c r="M2" s="3" t="s">
        <v>8</v>
      </c>
      <c r="N2" s="3" t="s">
        <v>7</v>
      </c>
      <c r="O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</row>
    <row r="3" spans="1:20" x14ac:dyDescent="0.45">
      <c r="A3" s="4" t="s">
        <v>14</v>
      </c>
      <c r="B3" s="5">
        <v>46568</v>
      </c>
      <c r="C3" s="6">
        <f>B3+500</f>
        <v>47068</v>
      </c>
      <c r="D3" s="7">
        <f>C3+1000</f>
        <v>48068</v>
      </c>
      <c r="E3" s="7">
        <f>D3*1.035</f>
        <v>49750.38</v>
      </c>
      <c r="F3" s="8">
        <f>(E3-B3)/B3</f>
        <v>6.8338343927160219E-2</v>
      </c>
      <c r="G3" s="7">
        <v>1000</v>
      </c>
      <c r="H3" s="30"/>
      <c r="I3" s="9">
        <f>E3*1.03</f>
        <v>51242.8914</v>
      </c>
      <c r="J3" s="10">
        <v>500</v>
      </c>
      <c r="K3" s="11">
        <f>(I3-E3)/E3</f>
        <v>3.0000000000000061E-2</v>
      </c>
      <c r="L3" s="32"/>
      <c r="M3" s="9">
        <f>I3*1.03</f>
        <v>52780.178142000004</v>
      </c>
      <c r="N3" s="10">
        <v>500</v>
      </c>
      <c r="O3" s="11">
        <f>(M3-I3)/I3</f>
        <v>3.0000000000000075E-2</v>
      </c>
      <c r="Q3" s="12">
        <f>M3-B3</f>
        <v>6212.1781420000043</v>
      </c>
      <c r="R3" s="13">
        <f>(M3-B3)/B3</f>
        <v>0.13340014907232445</v>
      </c>
      <c r="S3" s="13">
        <v>8.2143749999999766E-2</v>
      </c>
      <c r="T3" s="10">
        <v>2386.9079920000149</v>
      </c>
    </row>
    <row r="4" spans="1:20" x14ac:dyDescent="0.45">
      <c r="A4" s="4" t="s">
        <v>15</v>
      </c>
      <c r="B4" s="5">
        <v>49778</v>
      </c>
      <c r="C4" s="6">
        <f t="shared" ref="C4:C17" si="0">B4+500</f>
        <v>50278</v>
      </c>
      <c r="D4" s="7">
        <f t="shared" ref="D4:D17" si="1">C4+1000</f>
        <v>51278</v>
      </c>
      <c r="E4" s="7">
        <f t="shared" ref="E4:E51" si="2">D4*1.035</f>
        <v>53072.729999999996</v>
      </c>
      <c r="F4" s="8">
        <f t="shared" ref="F4:F51" si="3">(E4-B4)/B4</f>
        <v>6.6188476837156895E-2</v>
      </c>
      <c r="G4" s="7">
        <v>1000</v>
      </c>
      <c r="H4" s="30"/>
      <c r="I4" s="9">
        <f t="shared" ref="I4:I51" si="4">E4*1.03</f>
        <v>54664.911899999999</v>
      </c>
      <c r="J4" s="10">
        <v>500</v>
      </c>
      <c r="K4" s="11">
        <f t="shared" ref="K4:K51" si="5">(I4-E4)/E4</f>
        <v>3.0000000000000061E-2</v>
      </c>
      <c r="L4" s="32"/>
      <c r="M4" s="9">
        <f t="shared" ref="M4:M51" si="6">I4*1.03</f>
        <v>56304.859257000004</v>
      </c>
      <c r="N4" s="10">
        <v>500</v>
      </c>
      <c r="O4" s="11">
        <f t="shared" ref="O4:O51" si="7">(M4-I4)/I4</f>
        <v>3.0000000000000082E-2</v>
      </c>
      <c r="Q4" s="12">
        <f t="shared" ref="Q4:Q51" si="8">M4-B4</f>
        <v>6526.8592570000037</v>
      </c>
      <c r="R4" s="13">
        <f>(M4-B4)/B4</f>
        <v>0.13111935507653991</v>
      </c>
      <c r="S4" s="13">
        <v>8.2143750000000001E-2</v>
      </c>
      <c r="T4" s="10">
        <v>2437.907669500004</v>
      </c>
    </row>
    <row r="5" spans="1:20" x14ac:dyDescent="0.45">
      <c r="A5" s="4" t="s">
        <v>16</v>
      </c>
      <c r="B5" s="5">
        <v>52986</v>
      </c>
      <c r="C5" s="6">
        <f t="shared" si="0"/>
        <v>53486</v>
      </c>
      <c r="D5" s="7">
        <f t="shared" si="1"/>
        <v>54486</v>
      </c>
      <c r="E5" s="7">
        <f t="shared" si="2"/>
        <v>56393.009999999995</v>
      </c>
      <c r="F5" s="8">
        <f t="shared" si="3"/>
        <v>6.4300192503680118E-2</v>
      </c>
      <c r="G5" s="7">
        <v>1000</v>
      </c>
      <c r="H5" s="30"/>
      <c r="I5" s="9">
        <f t="shared" si="4"/>
        <v>58084.800299999995</v>
      </c>
      <c r="J5" s="10">
        <v>500</v>
      </c>
      <c r="K5" s="11">
        <f t="shared" si="5"/>
        <v>3.0000000000000013E-2</v>
      </c>
      <c r="L5" s="32"/>
      <c r="M5" s="9">
        <f t="shared" si="6"/>
        <v>59827.344309</v>
      </c>
      <c r="N5" s="10">
        <v>500</v>
      </c>
      <c r="O5" s="11">
        <f t="shared" si="7"/>
        <v>3.0000000000000086E-2</v>
      </c>
      <c r="Q5" s="12">
        <f t="shared" si="8"/>
        <v>6841.3443090000001</v>
      </c>
      <c r="R5" s="13">
        <f>(M5-B5)/B5</f>
        <v>0.12911607422715435</v>
      </c>
      <c r="S5" s="13">
        <v>8.2143749999999849E-2</v>
      </c>
      <c r="T5" s="10">
        <v>2488.8755715000079</v>
      </c>
    </row>
    <row r="6" spans="1:20" x14ac:dyDescent="0.45">
      <c r="A6" s="4" t="s">
        <v>17</v>
      </c>
      <c r="B6" s="5">
        <v>55936</v>
      </c>
      <c r="C6" s="6">
        <f t="shared" si="0"/>
        <v>56436</v>
      </c>
      <c r="D6" s="7">
        <f t="shared" si="1"/>
        <v>57436</v>
      </c>
      <c r="E6" s="7">
        <f t="shared" si="2"/>
        <v>59446.259999999995</v>
      </c>
      <c r="F6" s="8">
        <f t="shared" si="3"/>
        <v>6.275493421052622E-2</v>
      </c>
      <c r="G6" s="7">
        <v>1000</v>
      </c>
      <c r="H6" s="30"/>
      <c r="I6" s="9">
        <f t="shared" si="4"/>
        <v>61229.647799999999</v>
      </c>
      <c r="J6" s="10">
        <v>500</v>
      </c>
      <c r="K6" s="11">
        <f t="shared" si="5"/>
        <v>3.0000000000000072E-2</v>
      </c>
      <c r="L6" s="32"/>
      <c r="M6" s="9">
        <f t="shared" si="6"/>
        <v>63066.537234000003</v>
      </c>
      <c r="N6" s="10">
        <v>500</v>
      </c>
      <c r="O6" s="11">
        <f t="shared" si="7"/>
        <v>3.0000000000000072E-2</v>
      </c>
      <c r="Q6" s="12">
        <f t="shared" si="8"/>
        <v>7130.5372340000031</v>
      </c>
      <c r="R6" s="13">
        <f>(M6-B6)/B6</f>
        <v>0.12747670970394742</v>
      </c>
      <c r="S6" s="13">
        <v>8.2143749999999793E-2</v>
      </c>
      <c r="T6" s="10">
        <v>2535.7444340000147</v>
      </c>
    </row>
    <row r="7" spans="1:20" x14ac:dyDescent="0.45">
      <c r="A7" s="4" t="s">
        <v>18</v>
      </c>
      <c r="B7" s="5">
        <v>56735</v>
      </c>
      <c r="C7" s="6">
        <f t="shared" si="0"/>
        <v>57235</v>
      </c>
      <c r="D7" s="7">
        <f t="shared" si="1"/>
        <v>58235</v>
      </c>
      <c r="E7" s="7">
        <f t="shared" si="2"/>
        <v>60273.224999999999</v>
      </c>
      <c r="F7" s="8">
        <f t="shared" si="3"/>
        <v>6.2364060985282431E-2</v>
      </c>
      <c r="G7" s="7">
        <v>1000</v>
      </c>
      <c r="H7" s="30"/>
      <c r="I7" s="9">
        <f t="shared" si="4"/>
        <v>62081.421750000001</v>
      </c>
      <c r="J7" s="10">
        <v>500</v>
      </c>
      <c r="K7" s="11">
        <f t="shared" si="5"/>
        <v>3.0000000000000047E-2</v>
      </c>
      <c r="L7" s="32"/>
      <c r="M7" s="9">
        <f t="shared" si="6"/>
        <v>63943.864402500003</v>
      </c>
      <c r="N7" s="10">
        <v>500</v>
      </c>
      <c r="O7" s="11">
        <f t="shared" si="7"/>
        <v>3.0000000000000027E-2</v>
      </c>
      <c r="Q7" s="12">
        <f t="shared" si="8"/>
        <v>7208.8644025000031</v>
      </c>
      <c r="R7" s="13">
        <f>(M7-B7)/B7</f>
        <v>0.1270620322992862</v>
      </c>
      <c r="S7" s="13">
        <v>8.2143749999999766E-2</v>
      </c>
      <c r="T7" s="10">
        <v>2548.4387462500163</v>
      </c>
    </row>
    <row r="8" spans="1:20" x14ac:dyDescent="0.45">
      <c r="A8" s="14" t="s">
        <v>19</v>
      </c>
      <c r="B8" s="15">
        <v>58652</v>
      </c>
      <c r="C8" s="16">
        <f t="shared" si="0"/>
        <v>59152</v>
      </c>
      <c r="D8" s="17">
        <f t="shared" si="1"/>
        <v>60152</v>
      </c>
      <c r="E8" s="17">
        <f t="shared" si="2"/>
        <v>62257.319999999992</v>
      </c>
      <c r="F8" s="18">
        <f t="shared" si="3"/>
        <v>6.146968560321886E-2</v>
      </c>
      <c r="G8" s="17">
        <v>1000</v>
      </c>
      <c r="H8" s="30"/>
      <c r="I8" s="19">
        <f t="shared" si="4"/>
        <v>64125.039599999996</v>
      </c>
      <c r="J8" s="20">
        <v>500</v>
      </c>
      <c r="K8" s="21">
        <f t="shared" si="5"/>
        <v>3.0000000000000068E-2</v>
      </c>
      <c r="L8" s="32"/>
      <c r="M8" s="19">
        <f t="shared" si="6"/>
        <v>66048.790787999998</v>
      </c>
      <c r="N8" s="20">
        <v>500</v>
      </c>
      <c r="O8" s="21">
        <f t="shared" si="7"/>
        <v>3.0000000000000034E-2</v>
      </c>
      <c r="Q8" s="22">
        <f t="shared" si="8"/>
        <v>7396.7907879999984</v>
      </c>
      <c r="R8" s="23">
        <f t="shared" ref="R8:R51" si="9">(M8-B8)/B8</f>
        <v>0.126113189456455</v>
      </c>
      <c r="S8" s="23">
        <v>8.2143749999999877E-2</v>
      </c>
      <c r="T8" s="20">
        <v>2578.8955630000055</v>
      </c>
    </row>
    <row r="9" spans="1:20" x14ac:dyDescent="0.45">
      <c r="A9" s="14" t="s">
        <v>20</v>
      </c>
      <c r="B9" s="15">
        <v>59694</v>
      </c>
      <c r="C9" s="16">
        <f t="shared" si="0"/>
        <v>60194</v>
      </c>
      <c r="D9" s="17">
        <f t="shared" si="1"/>
        <v>61194</v>
      </c>
      <c r="E9" s="17">
        <f t="shared" si="2"/>
        <v>63335.789999999994</v>
      </c>
      <c r="F9" s="18">
        <f t="shared" si="3"/>
        <v>6.1007638958689207E-2</v>
      </c>
      <c r="G9" s="17">
        <v>1000</v>
      </c>
      <c r="H9" s="30"/>
      <c r="I9" s="19">
        <f t="shared" si="4"/>
        <v>65235.863699999994</v>
      </c>
      <c r="J9" s="20">
        <v>500</v>
      </c>
      <c r="K9" s="21">
        <f t="shared" si="5"/>
        <v>3.0000000000000016E-2</v>
      </c>
      <c r="L9" s="32"/>
      <c r="M9" s="19">
        <f t="shared" si="6"/>
        <v>67192.939610999994</v>
      </c>
      <c r="N9" s="20">
        <v>500</v>
      </c>
      <c r="O9" s="21">
        <f t="shared" si="7"/>
        <v>3.0000000000000002E-2</v>
      </c>
      <c r="Q9" s="22">
        <f t="shared" si="8"/>
        <v>7498.9396109999943</v>
      </c>
      <c r="R9" s="23">
        <f t="shared" si="9"/>
        <v>0.12562300417127339</v>
      </c>
      <c r="S9" s="23">
        <v>8.2143749999999793E-2</v>
      </c>
      <c r="T9" s="20">
        <v>2595.4505985000069</v>
      </c>
    </row>
    <row r="10" spans="1:20" x14ac:dyDescent="0.45">
      <c r="A10" s="14" t="s">
        <v>21</v>
      </c>
      <c r="B10" s="15">
        <v>60794</v>
      </c>
      <c r="C10" s="16">
        <f t="shared" si="0"/>
        <v>61294</v>
      </c>
      <c r="D10" s="17">
        <f t="shared" si="1"/>
        <v>62294</v>
      </c>
      <c r="E10" s="17">
        <f t="shared" si="2"/>
        <v>64474.289999999994</v>
      </c>
      <c r="F10" s="18">
        <f t="shared" si="3"/>
        <v>6.0537059578247746E-2</v>
      </c>
      <c r="G10" s="17">
        <v>1000</v>
      </c>
      <c r="H10" s="30"/>
      <c r="I10" s="19">
        <f t="shared" si="4"/>
        <v>66408.518700000001</v>
      </c>
      <c r="J10" s="20">
        <v>500</v>
      </c>
      <c r="K10" s="21">
        <f t="shared" si="5"/>
        <v>3.000000000000011E-2</v>
      </c>
      <c r="L10" s="32"/>
      <c r="M10" s="19">
        <f t="shared" si="6"/>
        <v>68400.774260999999</v>
      </c>
      <c r="N10" s="20">
        <v>500</v>
      </c>
      <c r="O10" s="21">
        <f t="shared" si="7"/>
        <v>2.9999999999999971E-2</v>
      </c>
      <c r="Q10" s="22">
        <f t="shared" si="8"/>
        <v>7606.7742609999987</v>
      </c>
      <c r="R10" s="23">
        <f t="shared" si="9"/>
        <v>0.12512376650656312</v>
      </c>
      <c r="S10" s="23">
        <v>8.214374999999989E-2</v>
      </c>
      <c r="T10" s="20">
        <v>2612.9271235000051</v>
      </c>
    </row>
    <row r="11" spans="1:20" x14ac:dyDescent="0.45">
      <c r="A11" s="14" t="s">
        <v>22</v>
      </c>
      <c r="B11" s="15">
        <v>62256</v>
      </c>
      <c r="C11" s="16">
        <f t="shared" si="0"/>
        <v>62756</v>
      </c>
      <c r="D11" s="17">
        <f t="shared" si="1"/>
        <v>63756</v>
      </c>
      <c r="E11" s="17">
        <f t="shared" si="2"/>
        <v>65987.459999999992</v>
      </c>
      <c r="F11" s="18">
        <f t="shared" si="3"/>
        <v>5.993735543562053E-2</v>
      </c>
      <c r="G11" s="17">
        <v>1000</v>
      </c>
      <c r="H11" s="30"/>
      <c r="I11" s="19">
        <f t="shared" si="4"/>
        <v>67967.083799999993</v>
      </c>
      <c r="J11" s="20">
        <v>500</v>
      </c>
      <c r="K11" s="21">
        <f t="shared" si="5"/>
        <v>3.0000000000000023E-2</v>
      </c>
      <c r="L11" s="32"/>
      <c r="M11" s="19">
        <f t="shared" si="6"/>
        <v>70006.096313999995</v>
      </c>
      <c r="N11" s="20">
        <v>500</v>
      </c>
      <c r="O11" s="21">
        <f t="shared" si="7"/>
        <v>3.000000000000003E-2</v>
      </c>
      <c r="Q11" s="22">
        <f t="shared" si="8"/>
        <v>7750.0963139999949</v>
      </c>
      <c r="R11" s="23">
        <f t="shared" si="9"/>
        <v>0.12448754038164989</v>
      </c>
      <c r="S11" s="23">
        <v>8.2143749999999863E-2</v>
      </c>
      <c r="T11" s="20">
        <v>2636.1550140000036</v>
      </c>
    </row>
    <row r="12" spans="1:20" x14ac:dyDescent="0.45">
      <c r="A12" s="14" t="s">
        <v>23</v>
      </c>
      <c r="B12" s="15">
        <v>63154</v>
      </c>
      <c r="C12" s="16">
        <f t="shared" si="0"/>
        <v>63654</v>
      </c>
      <c r="D12" s="17">
        <f t="shared" si="1"/>
        <v>64654</v>
      </c>
      <c r="E12" s="17">
        <f t="shared" si="2"/>
        <v>66916.89</v>
      </c>
      <c r="F12" s="18">
        <f t="shared" si="3"/>
        <v>5.9582765937232787E-2</v>
      </c>
      <c r="G12" s="17">
        <v>1000</v>
      </c>
      <c r="H12" s="30"/>
      <c r="I12" s="19">
        <f t="shared" si="4"/>
        <v>68924.396699999998</v>
      </c>
      <c r="J12" s="20">
        <v>500</v>
      </c>
      <c r="K12" s="21">
        <f t="shared" si="5"/>
        <v>2.9999999999999971E-2</v>
      </c>
      <c r="L12" s="32"/>
      <c r="M12" s="19">
        <f t="shared" si="6"/>
        <v>70992.128601000004</v>
      </c>
      <c r="N12" s="20">
        <v>500</v>
      </c>
      <c r="O12" s="21">
        <f t="shared" si="7"/>
        <v>3.0000000000000096E-2</v>
      </c>
      <c r="Q12" s="22">
        <f t="shared" si="8"/>
        <v>7838.128601000004</v>
      </c>
      <c r="R12" s="23">
        <f t="shared" si="9"/>
        <v>0.12411135638281033</v>
      </c>
      <c r="S12" s="23">
        <v>8.2143749999999807E-2</v>
      </c>
      <c r="T12" s="20">
        <v>2650.4222135000164</v>
      </c>
    </row>
    <row r="13" spans="1:20" x14ac:dyDescent="0.45">
      <c r="A13" s="4" t="s">
        <v>24</v>
      </c>
      <c r="B13" s="5">
        <v>65721</v>
      </c>
      <c r="C13" s="6">
        <f t="shared" si="0"/>
        <v>66221</v>
      </c>
      <c r="D13" s="7">
        <f t="shared" si="1"/>
        <v>67221</v>
      </c>
      <c r="E13" s="7">
        <f t="shared" si="2"/>
        <v>69573.735000000001</v>
      </c>
      <c r="F13" s="8">
        <f t="shared" si="3"/>
        <v>5.8622586387912547E-2</v>
      </c>
      <c r="G13" s="7">
        <v>1000</v>
      </c>
      <c r="H13" s="30"/>
      <c r="I13" s="9">
        <f t="shared" si="4"/>
        <v>71660.947050000002</v>
      </c>
      <c r="J13" s="10">
        <v>500</v>
      </c>
      <c r="K13" s="11">
        <f t="shared" si="5"/>
        <v>3.0000000000000027E-2</v>
      </c>
      <c r="L13" s="32"/>
      <c r="M13" s="9">
        <f t="shared" si="6"/>
        <v>73810.775461500001</v>
      </c>
      <c r="N13" s="10">
        <v>500</v>
      </c>
      <c r="O13" s="11">
        <f t="shared" si="7"/>
        <v>2.9999999999999982E-2</v>
      </c>
      <c r="Q13" s="12">
        <f t="shared" si="8"/>
        <v>8089.7754615000013</v>
      </c>
      <c r="R13" s="13">
        <f t="shared" si="9"/>
        <v>0.12309270189893644</v>
      </c>
      <c r="S13" s="13">
        <v>8.2143749999999835E-2</v>
      </c>
      <c r="T13" s="10">
        <v>2691.2060677500122</v>
      </c>
    </row>
    <row r="14" spans="1:20" x14ac:dyDescent="0.45">
      <c r="A14" s="4" t="s">
        <v>25</v>
      </c>
      <c r="B14" s="5">
        <v>67030</v>
      </c>
      <c r="C14" s="6">
        <f t="shared" si="0"/>
        <v>67530</v>
      </c>
      <c r="D14" s="7">
        <f t="shared" si="1"/>
        <v>68530</v>
      </c>
      <c r="E14" s="7">
        <f t="shared" si="2"/>
        <v>70928.549999999988</v>
      </c>
      <c r="F14" s="8">
        <f t="shared" si="3"/>
        <v>5.8161271072653863E-2</v>
      </c>
      <c r="G14" s="7">
        <v>1000</v>
      </c>
      <c r="H14" s="30"/>
      <c r="I14" s="9">
        <f t="shared" si="4"/>
        <v>73056.406499999983</v>
      </c>
      <c r="J14" s="10">
        <v>500</v>
      </c>
      <c r="K14" s="11">
        <f t="shared" si="5"/>
        <v>2.9999999999999926E-2</v>
      </c>
      <c r="L14" s="32"/>
      <c r="M14" s="9">
        <f t="shared" si="6"/>
        <v>75248.098694999979</v>
      </c>
      <c r="N14" s="10">
        <v>500</v>
      </c>
      <c r="O14" s="11">
        <f t="shared" si="7"/>
        <v>2.9999999999999954E-2</v>
      </c>
      <c r="Q14" s="12">
        <f t="shared" si="8"/>
        <v>8218.0986949999788</v>
      </c>
      <c r="R14" s="13">
        <f t="shared" si="9"/>
        <v>0.12260329248097834</v>
      </c>
      <c r="S14" s="13">
        <v>8.2143749999999877E-2</v>
      </c>
      <c r="T14" s="10">
        <v>2712.0031324999873</v>
      </c>
    </row>
    <row r="15" spans="1:20" x14ac:dyDescent="0.45">
      <c r="A15" s="4" t="s">
        <v>26</v>
      </c>
      <c r="B15" s="5">
        <v>68327</v>
      </c>
      <c r="C15" s="6">
        <f t="shared" si="0"/>
        <v>68827</v>
      </c>
      <c r="D15" s="7">
        <f t="shared" si="1"/>
        <v>69827</v>
      </c>
      <c r="E15" s="7">
        <f t="shared" si="2"/>
        <v>72270.944999999992</v>
      </c>
      <c r="F15" s="8">
        <f t="shared" si="3"/>
        <v>5.7721618101189753E-2</v>
      </c>
      <c r="G15" s="7">
        <v>1000</v>
      </c>
      <c r="H15" s="30"/>
      <c r="I15" s="9">
        <f t="shared" si="4"/>
        <v>74439.073349999991</v>
      </c>
      <c r="J15" s="10">
        <v>500</v>
      </c>
      <c r="K15" s="11">
        <f t="shared" si="5"/>
        <v>2.9999999999999988E-2</v>
      </c>
      <c r="L15" s="32"/>
      <c r="M15" s="9">
        <f t="shared" si="6"/>
        <v>76672.245550499996</v>
      </c>
      <c r="N15" s="10">
        <v>500</v>
      </c>
      <c r="O15" s="11">
        <f t="shared" si="7"/>
        <v>3.0000000000000065E-2</v>
      </c>
      <c r="Q15" s="12">
        <f t="shared" si="8"/>
        <v>8345.2455504999962</v>
      </c>
      <c r="R15" s="13">
        <f t="shared" si="9"/>
        <v>0.12213686464355228</v>
      </c>
      <c r="S15" s="13">
        <v>8.2143749999999613E-2</v>
      </c>
      <c r="T15" s="10">
        <v>2732.6095442500227</v>
      </c>
    </row>
    <row r="16" spans="1:20" x14ac:dyDescent="0.45">
      <c r="A16" s="4" t="s">
        <v>27</v>
      </c>
      <c r="B16" s="5">
        <v>70101</v>
      </c>
      <c r="C16" s="6">
        <f t="shared" si="0"/>
        <v>70601</v>
      </c>
      <c r="D16" s="7">
        <f t="shared" si="1"/>
        <v>71601</v>
      </c>
      <c r="E16" s="7">
        <f t="shared" si="2"/>
        <v>74107.034999999989</v>
      </c>
      <c r="F16" s="8">
        <f t="shared" si="3"/>
        <v>5.7146617024008056E-2</v>
      </c>
      <c r="G16" s="7">
        <v>1000</v>
      </c>
      <c r="H16" s="30"/>
      <c r="I16" s="9">
        <f t="shared" si="4"/>
        <v>76330.246049999987</v>
      </c>
      <c r="J16" s="10">
        <v>500</v>
      </c>
      <c r="K16" s="11">
        <f t="shared" si="5"/>
        <v>2.9999999999999978E-2</v>
      </c>
      <c r="L16" s="32"/>
      <c r="M16" s="9">
        <f t="shared" si="6"/>
        <v>78620.153431499988</v>
      </c>
      <c r="N16" s="10">
        <v>500</v>
      </c>
      <c r="O16" s="11">
        <f t="shared" si="7"/>
        <v>3.000000000000002E-2</v>
      </c>
      <c r="Q16" s="12">
        <f t="shared" si="8"/>
        <v>8519.1534314999881</v>
      </c>
      <c r="R16" s="13">
        <f t="shared" si="9"/>
        <v>0.12152684600077014</v>
      </c>
      <c r="S16" s="13">
        <v>8.2143749999999918E-2</v>
      </c>
      <c r="T16" s="10">
        <v>2760.7944127499941</v>
      </c>
    </row>
    <row r="17" spans="1:20" x14ac:dyDescent="0.45">
      <c r="A17" s="4" t="s">
        <v>28</v>
      </c>
      <c r="B17" s="5">
        <v>71156</v>
      </c>
      <c r="C17" s="6">
        <f t="shared" si="0"/>
        <v>71656</v>
      </c>
      <c r="D17" s="7">
        <f t="shared" si="1"/>
        <v>72656</v>
      </c>
      <c r="E17" s="7">
        <f t="shared" si="2"/>
        <v>75198.959999999992</v>
      </c>
      <c r="F17" s="8">
        <f t="shared" si="3"/>
        <v>5.6818258474337961E-2</v>
      </c>
      <c r="G17" s="7">
        <v>1000</v>
      </c>
      <c r="H17" s="30"/>
      <c r="I17" s="9">
        <f t="shared" si="4"/>
        <v>77454.928799999994</v>
      </c>
      <c r="J17" s="10">
        <v>500</v>
      </c>
      <c r="K17" s="11">
        <f t="shared" si="5"/>
        <v>3.0000000000000034E-2</v>
      </c>
      <c r="L17" s="32"/>
      <c r="M17" s="9">
        <f t="shared" si="6"/>
        <v>79778.576663999993</v>
      </c>
      <c r="N17" s="10">
        <v>500</v>
      </c>
      <c r="O17" s="11">
        <f t="shared" si="7"/>
        <v>2.9999999999999985E-2</v>
      </c>
      <c r="Q17" s="12">
        <f t="shared" si="8"/>
        <v>8622.5766639999929</v>
      </c>
      <c r="R17" s="13">
        <f t="shared" si="9"/>
        <v>0.12117849041542517</v>
      </c>
      <c r="S17" s="13">
        <v>8.214374999999989E-2</v>
      </c>
      <c r="T17" s="10">
        <v>2777.5559890000004</v>
      </c>
    </row>
    <row r="18" spans="1:20" x14ac:dyDescent="0.45">
      <c r="A18" s="14" t="s">
        <v>29</v>
      </c>
      <c r="B18" s="15">
        <v>73602</v>
      </c>
      <c r="C18" s="16"/>
      <c r="D18" s="17">
        <f>B18+1000</f>
        <v>74602</v>
      </c>
      <c r="E18" s="17">
        <f t="shared" si="2"/>
        <v>77213.069999999992</v>
      </c>
      <c r="F18" s="18">
        <f t="shared" si="3"/>
        <v>4.9062117877231491E-2</v>
      </c>
      <c r="G18" s="17"/>
      <c r="H18" s="31"/>
      <c r="I18" s="19">
        <f t="shared" si="4"/>
        <v>79529.46209999999</v>
      </c>
      <c r="J18" s="24"/>
      <c r="K18" s="21">
        <f t="shared" si="5"/>
        <v>2.9999999999999968E-2</v>
      </c>
      <c r="L18" s="32"/>
      <c r="M18" s="19">
        <f t="shared" si="6"/>
        <v>81915.345962999985</v>
      </c>
      <c r="N18" s="25"/>
      <c r="O18" s="21">
        <f t="shared" si="7"/>
        <v>2.9999999999999947E-2</v>
      </c>
      <c r="Q18" s="22">
        <f t="shared" si="8"/>
        <v>8313.3459629999852</v>
      </c>
      <c r="R18" s="23">
        <f t="shared" si="9"/>
        <v>0.1129500008559548</v>
      </c>
      <c r="S18" s="23">
        <v>8.2143749999999738E-2</v>
      </c>
      <c r="T18" s="20">
        <v>2267.4016755000048</v>
      </c>
    </row>
    <row r="19" spans="1:20" x14ac:dyDescent="0.45">
      <c r="A19" s="14" t="s">
        <v>30</v>
      </c>
      <c r="B19" s="15">
        <v>75519</v>
      </c>
      <c r="C19" s="16"/>
      <c r="D19" s="17">
        <f t="shared" ref="D19:D51" si="10">B19+1000</f>
        <v>76519</v>
      </c>
      <c r="E19" s="17">
        <f t="shared" si="2"/>
        <v>79197.164999999994</v>
      </c>
      <c r="F19" s="18">
        <f t="shared" si="3"/>
        <v>4.8705160290787662E-2</v>
      </c>
      <c r="G19" s="17"/>
      <c r="H19" s="31"/>
      <c r="I19" s="19">
        <f t="shared" si="4"/>
        <v>81573.079949999999</v>
      </c>
      <c r="J19" s="24"/>
      <c r="K19" s="21">
        <f t="shared" si="5"/>
        <v>3.0000000000000075E-2</v>
      </c>
      <c r="L19" s="32"/>
      <c r="M19" s="19">
        <f t="shared" si="6"/>
        <v>84020.272348500002</v>
      </c>
      <c r="N19" s="25"/>
      <c r="O19" s="21">
        <f t="shared" si="7"/>
        <v>3.0000000000000037E-2</v>
      </c>
      <c r="Q19" s="22">
        <f t="shared" si="8"/>
        <v>8501.2723485000024</v>
      </c>
      <c r="R19" s="23">
        <f t="shared" si="9"/>
        <v>0.11257130455249675</v>
      </c>
      <c r="S19" s="23">
        <v>8.2143749999999821E-2</v>
      </c>
      <c r="T19" s="20">
        <v>2297.8584922500158</v>
      </c>
    </row>
    <row r="20" spans="1:20" x14ac:dyDescent="0.45">
      <c r="A20" s="14" t="s">
        <v>31</v>
      </c>
      <c r="B20" s="15">
        <v>77548</v>
      </c>
      <c r="C20" s="16"/>
      <c r="D20" s="17">
        <f t="shared" si="10"/>
        <v>78548</v>
      </c>
      <c r="E20" s="17">
        <f t="shared" si="2"/>
        <v>81297.179999999993</v>
      </c>
      <c r="F20" s="18">
        <f t="shared" si="3"/>
        <v>4.8346572445453047E-2</v>
      </c>
      <c r="G20" s="17"/>
      <c r="H20" s="31"/>
      <c r="I20" s="19">
        <f t="shared" si="4"/>
        <v>83736.095399999991</v>
      </c>
      <c r="J20" s="24"/>
      <c r="K20" s="21">
        <f t="shared" si="5"/>
        <v>2.9999999999999978E-2</v>
      </c>
      <c r="L20" s="32"/>
      <c r="M20" s="19">
        <f t="shared" si="6"/>
        <v>86248.178261999987</v>
      </c>
      <c r="N20" s="25"/>
      <c r="O20" s="21">
        <f t="shared" si="7"/>
        <v>2.999999999999995E-2</v>
      </c>
      <c r="Q20" s="22">
        <f t="shared" si="8"/>
        <v>8700.1782619999867</v>
      </c>
      <c r="R20" s="23">
        <f t="shared" si="9"/>
        <v>0.11219087870738106</v>
      </c>
      <c r="S20" s="23">
        <v>8.2143749999999932E-2</v>
      </c>
      <c r="T20" s="20">
        <v>2330.0947369999922</v>
      </c>
    </row>
    <row r="21" spans="1:20" x14ac:dyDescent="0.45">
      <c r="A21" s="14" t="s">
        <v>32</v>
      </c>
      <c r="B21" s="15">
        <v>78860</v>
      </c>
      <c r="C21" s="16"/>
      <c r="D21" s="17">
        <f t="shared" si="10"/>
        <v>79860</v>
      </c>
      <c r="E21" s="17">
        <f t="shared" si="2"/>
        <v>82655.099999999991</v>
      </c>
      <c r="F21" s="18">
        <f t="shared" si="3"/>
        <v>4.8124524473750839E-2</v>
      </c>
      <c r="G21" s="17"/>
      <c r="H21" s="31"/>
      <c r="I21" s="19">
        <f t="shared" si="4"/>
        <v>85134.752999999997</v>
      </c>
      <c r="J21" s="24"/>
      <c r="K21" s="21">
        <f t="shared" si="5"/>
        <v>3.0000000000000072E-2</v>
      </c>
      <c r="L21" s="32"/>
      <c r="M21" s="19">
        <f t="shared" si="6"/>
        <v>87688.795589999994</v>
      </c>
      <c r="N21" s="25"/>
      <c r="O21" s="21">
        <f t="shared" si="7"/>
        <v>2.9999999999999968E-2</v>
      </c>
      <c r="Q21" s="22">
        <f t="shared" si="8"/>
        <v>8828.7955899999943</v>
      </c>
      <c r="R21" s="23">
        <f t="shared" si="9"/>
        <v>0.11195530801420231</v>
      </c>
      <c r="S21" s="23">
        <v>8.214374999999989E-2</v>
      </c>
      <c r="T21" s="20">
        <v>2350.9394650000031</v>
      </c>
    </row>
    <row r="22" spans="1:20" x14ac:dyDescent="0.45">
      <c r="A22" s="14" t="s">
        <v>33</v>
      </c>
      <c r="B22" s="15">
        <v>80911</v>
      </c>
      <c r="C22" s="16"/>
      <c r="D22" s="17">
        <f t="shared" si="10"/>
        <v>81911</v>
      </c>
      <c r="E22" s="17">
        <f t="shared" si="2"/>
        <v>84777.884999999995</v>
      </c>
      <c r="F22" s="18">
        <f t="shared" si="3"/>
        <v>4.7791833001693151E-2</v>
      </c>
      <c r="G22" s="17"/>
      <c r="H22" s="31"/>
      <c r="I22" s="19">
        <f t="shared" si="4"/>
        <v>87321.221550000002</v>
      </c>
      <c r="J22" s="24"/>
      <c r="K22" s="21">
        <f t="shared" si="5"/>
        <v>3.0000000000000089E-2</v>
      </c>
      <c r="L22" s="32"/>
      <c r="M22" s="19">
        <f t="shared" si="6"/>
        <v>89940.858196500005</v>
      </c>
      <c r="N22" s="25"/>
      <c r="O22" s="21">
        <f t="shared" si="7"/>
        <v>3.000000000000003E-2</v>
      </c>
      <c r="Q22" s="22">
        <f t="shared" si="8"/>
        <v>9029.8581965000049</v>
      </c>
      <c r="R22" s="23">
        <f t="shared" si="9"/>
        <v>0.1116023556314964</v>
      </c>
      <c r="S22" s="23">
        <v>8.2143749999999821E-2</v>
      </c>
      <c r="T22" s="20">
        <v>2383.5252402500191</v>
      </c>
    </row>
    <row r="23" spans="1:20" x14ac:dyDescent="0.45">
      <c r="A23" s="14" t="s">
        <v>34</v>
      </c>
      <c r="B23" s="15">
        <v>83589</v>
      </c>
      <c r="C23" s="16"/>
      <c r="D23" s="17">
        <f t="shared" si="10"/>
        <v>84589</v>
      </c>
      <c r="E23" s="17">
        <f t="shared" si="2"/>
        <v>87549.614999999991</v>
      </c>
      <c r="F23" s="18">
        <f t="shared" si="3"/>
        <v>4.738201198722309E-2</v>
      </c>
      <c r="G23" s="17"/>
      <c r="H23" s="31"/>
      <c r="I23" s="19">
        <f t="shared" si="4"/>
        <v>90176.103449999995</v>
      </c>
      <c r="J23" s="24"/>
      <c r="K23" s="21">
        <f t="shared" si="5"/>
        <v>3.0000000000000054E-2</v>
      </c>
      <c r="L23" s="32"/>
      <c r="M23" s="19">
        <f t="shared" si="6"/>
        <v>92881.386553499993</v>
      </c>
      <c r="N23" s="25"/>
      <c r="O23" s="21">
        <f t="shared" si="7"/>
        <v>2.9999999999999982E-2</v>
      </c>
      <c r="Q23" s="22">
        <f t="shared" si="8"/>
        <v>9292.3865534999932</v>
      </c>
      <c r="R23" s="23">
        <f t="shared" si="9"/>
        <v>0.11116757651724501</v>
      </c>
      <c r="S23" s="23">
        <v>8.214374999999989E-2</v>
      </c>
      <c r="T23" s="20">
        <v>2426.0726347500022</v>
      </c>
    </row>
    <row r="24" spans="1:20" x14ac:dyDescent="0.45">
      <c r="A24" s="14" t="s">
        <v>35</v>
      </c>
      <c r="B24" s="15">
        <v>84846</v>
      </c>
      <c r="C24" s="16"/>
      <c r="D24" s="17">
        <f t="shared" si="10"/>
        <v>85846</v>
      </c>
      <c r="E24" s="17">
        <f t="shared" si="2"/>
        <v>88850.609999999986</v>
      </c>
      <c r="F24" s="18">
        <f t="shared" si="3"/>
        <v>4.7198571529594634E-2</v>
      </c>
      <c r="G24" s="17"/>
      <c r="H24" s="31"/>
      <c r="I24" s="19">
        <f t="shared" si="4"/>
        <v>91516.128299999982</v>
      </c>
      <c r="J24" s="24"/>
      <c r="K24" s="21">
        <f t="shared" si="5"/>
        <v>2.9999999999999961E-2</v>
      </c>
      <c r="L24" s="32"/>
      <c r="M24" s="19">
        <f t="shared" si="6"/>
        <v>94261.612148999979</v>
      </c>
      <c r="N24" s="25"/>
      <c r="O24" s="21">
        <f t="shared" si="7"/>
        <v>2.9999999999999968E-2</v>
      </c>
      <c r="Q24" s="22">
        <f t="shared" si="8"/>
        <v>9415.6121489999787</v>
      </c>
      <c r="R24" s="23">
        <f t="shared" si="9"/>
        <v>0.11097296453574687</v>
      </c>
      <c r="S24" s="23">
        <v>8.2143749999999904E-2</v>
      </c>
      <c r="T24" s="20">
        <v>2446.0435364999867</v>
      </c>
    </row>
    <row r="25" spans="1:20" x14ac:dyDescent="0.45">
      <c r="A25" s="4" t="s">
        <v>36</v>
      </c>
      <c r="B25" s="5">
        <v>88483</v>
      </c>
      <c r="C25" s="6"/>
      <c r="D25" s="7">
        <f t="shared" si="10"/>
        <v>89483</v>
      </c>
      <c r="E25" s="7">
        <f t="shared" si="2"/>
        <v>92614.904999999999</v>
      </c>
      <c r="F25" s="8">
        <f t="shared" si="3"/>
        <v>4.6697162166743883E-2</v>
      </c>
      <c r="G25" s="7"/>
      <c r="H25" s="31"/>
      <c r="I25" s="9">
        <f t="shared" si="4"/>
        <v>95393.352150000006</v>
      </c>
      <c r="J25" s="26"/>
      <c r="K25" s="11">
        <f t="shared" si="5"/>
        <v>3.0000000000000079E-2</v>
      </c>
      <c r="L25" s="32"/>
      <c r="M25" s="9">
        <f t="shared" si="6"/>
        <v>98255.152714500015</v>
      </c>
      <c r="N25" s="27"/>
      <c r="O25" s="11">
        <f t="shared" si="7"/>
        <v>3.0000000000000086E-2</v>
      </c>
      <c r="Q25" s="12">
        <f t="shared" si="8"/>
        <v>9772.1527145000146</v>
      </c>
      <c r="R25" s="13">
        <f t="shared" si="9"/>
        <v>0.11044101934269876</v>
      </c>
      <c r="S25" s="13">
        <v>8.2143749999999904E-2</v>
      </c>
      <c r="T25" s="10">
        <v>2503.8272832500224</v>
      </c>
    </row>
    <row r="26" spans="1:20" x14ac:dyDescent="0.45">
      <c r="A26" s="4" t="s">
        <v>37</v>
      </c>
      <c r="B26" s="5">
        <v>90703</v>
      </c>
      <c r="C26" s="6"/>
      <c r="D26" s="7">
        <f t="shared" si="10"/>
        <v>91703</v>
      </c>
      <c r="E26" s="7">
        <f t="shared" si="2"/>
        <v>94912.604999999996</v>
      </c>
      <c r="F26" s="8">
        <f t="shared" si="3"/>
        <v>4.6410868438750606E-2</v>
      </c>
      <c r="G26" s="7"/>
      <c r="H26" s="31"/>
      <c r="I26" s="9">
        <f t="shared" si="4"/>
        <v>97759.98315</v>
      </c>
      <c r="J26" s="26"/>
      <c r="K26" s="11">
        <f t="shared" si="5"/>
        <v>3.0000000000000044E-2</v>
      </c>
      <c r="L26" s="32"/>
      <c r="M26" s="9">
        <f t="shared" si="6"/>
        <v>100692.7826445</v>
      </c>
      <c r="N26" s="27"/>
      <c r="O26" s="11">
        <f t="shared" si="7"/>
        <v>2.9999999999999954E-2</v>
      </c>
      <c r="Q26" s="12">
        <f t="shared" si="8"/>
        <v>9989.7826444999955</v>
      </c>
      <c r="R26" s="13">
        <f t="shared" si="9"/>
        <v>0.11013729032667051</v>
      </c>
      <c r="S26" s="13">
        <v>8.2143749999999946E-2</v>
      </c>
      <c r="T26" s="10">
        <v>2539.0980882500007</v>
      </c>
    </row>
    <row r="27" spans="1:20" x14ac:dyDescent="0.45">
      <c r="A27" s="4" t="s">
        <v>38</v>
      </c>
      <c r="B27" s="5">
        <v>92012</v>
      </c>
      <c r="C27" s="6"/>
      <c r="D27" s="7">
        <f t="shared" si="10"/>
        <v>93012</v>
      </c>
      <c r="E27" s="7">
        <f t="shared" si="2"/>
        <v>96267.42</v>
      </c>
      <c r="F27" s="8">
        <f t="shared" si="3"/>
        <v>4.624853280006954E-2</v>
      </c>
      <c r="G27" s="7"/>
      <c r="H27" s="31"/>
      <c r="I27" s="9">
        <f t="shared" si="4"/>
        <v>99155.442599999995</v>
      </c>
      <c r="J27" s="26"/>
      <c r="K27" s="11">
        <f t="shared" si="5"/>
        <v>2.9999999999999964E-2</v>
      </c>
      <c r="L27" s="32"/>
      <c r="M27" s="9">
        <f t="shared" si="6"/>
        <v>102130.105878</v>
      </c>
      <c r="N27" s="27"/>
      <c r="O27" s="11">
        <f t="shared" si="7"/>
        <v>3.0000000000000075E-2</v>
      </c>
      <c r="Q27" s="12">
        <f t="shared" si="8"/>
        <v>10118.105878000002</v>
      </c>
      <c r="R27" s="13">
        <f t="shared" si="9"/>
        <v>0.10996506844759381</v>
      </c>
      <c r="S27" s="13">
        <v>8.2143749999999807E-2</v>
      </c>
      <c r="T27" s="10">
        <v>2559.8951530000195</v>
      </c>
    </row>
    <row r="28" spans="1:20" x14ac:dyDescent="0.45">
      <c r="A28" s="4" t="s">
        <v>39</v>
      </c>
      <c r="B28" s="5">
        <v>92867</v>
      </c>
      <c r="C28" s="6"/>
      <c r="D28" s="7">
        <f t="shared" si="10"/>
        <v>93867</v>
      </c>
      <c r="E28" s="7">
        <f t="shared" si="2"/>
        <v>97152.344999999987</v>
      </c>
      <c r="F28" s="8">
        <f t="shared" si="3"/>
        <v>4.614497076464176E-2</v>
      </c>
      <c r="G28" s="7"/>
      <c r="H28" s="31"/>
      <c r="I28" s="9">
        <f t="shared" si="4"/>
        <v>100066.91535</v>
      </c>
      <c r="J28" s="26"/>
      <c r="K28" s="11">
        <f t="shared" si="5"/>
        <v>3.0000000000000096E-2</v>
      </c>
      <c r="L28" s="32"/>
      <c r="M28" s="9">
        <f t="shared" si="6"/>
        <v>103068.92281049999</v>
      </c>
      <c r="N28" s="27"/>
      <c r="O28" s="11">
        <f t="shared" si="7"/>
        <v>2.9999999999999975E-2</v>
      </c>
      <c r="Q28" s="12">
        <f t="shared" si="8"/>
        <v>10201.922810499993</v>
      </c>
      <c r="R28" s="13">
        <f t="shared" si="9"/>
        <v>0.10985519948420852</v>
      </c>
      <c r="S28" s="13">
        <v>8.214374999999989E-2</v>
      </c>
      <c r="T28" s="10">
        <v>2573.4791792500037</v>
      </c>
    </row>
    <row r="29" spans="1:20" x14ac:dyDescent="0.45">
      <c r="A29" s="14" t="s">
        <v>40</v>
      </c>
      <c r="B29" s="15">
        <v>97266</v>
      </c>
      <c r="C29" s="16"/>
      <c r="D29" s="17">
        <f t="shared" si="10"/>
        <v>98266</v>
      </c>
      <c r="E29" s="17">
        <f t="shared" si="2"/>
        <v>101705.31</v>
      </c>
      <c r="F29" s="18">
        <f t="shared" si="3"/>
        <v>4.5640922830177018E-2</v>
      </c>
      <c r="G29" s="17"/>
      <c r="H29" s="31"/>
      <c r="I29" s="19">
        <f t="shared" si="4"/>
        <v>104756.4693</v>
      </c>
      <c r="J29" s="24"/>
      <c r="K29" s="21">
        <f t="shared" si="5"/>
        <v>2.9999999999999995E-2</v>
      </c>
      <c r="L29" s="32"/>
      <c r="M29" s="19">
        <f t="shared" si="6"/>
        <v>107899.16337900001</v>
      </c>
      <c r="N29" s="25"/>
      <c r="O29" s="21">
        <f t="shared" si="7"/>
        <v>3.0000000000000079E-2</v>
      </c>
      <c r="Q29" s="22">
        <f t="shared" si="8"/>
        <v>10633.163379000005</v>
      </c>
      <c r="R29" s="23">
        <f t="shared" si="9"/>
        <v>0.10932045503053488</v>
      </c>
      <c r="S29" s="23">
        <v>8.2143749999999863E-2</v>
      </c>
      <c r="T29" s="20">
        <v>2643.3693915000185</v>
      </c>
    </row>
    <row r="30" spans="1:20" x14ac:dyDescent="0.45">
      <c r="A30" s="14" t="s">
        <v>41</v>
      </c>
      <c r="B30" s="15">
        <v>99210</v>
      </c>
      <c r="C30" s="16"/>
      <c r="D30" s="17">
        <f t="shared" si="10"/>
        <v>100210</v>
      </c>
      <c r="E30" s="17">
        <f t="shared" si="2"/>
        <v>103717.34999999999</v>
      </c>
      <c r="F30" s="18">
        <f t="shared" si="3"/>
        <v>4.543241608708791E-2</v>
      </c>
      <c r="G30" s="17"/>
      <c r="H30" s="31"/>
      <c r="I30" s="19">
        <f t="shared" si="4"/>
        <v>106828.87049999999</v>
      </c>
      <c r="J30" s="24"/>
      <c r="K30" s="21">
        <f t="shared" si="5"/>
        <v>2.9999999999999988E-2</v>
      </c>
      <c r="L30" s="32"/>
      <c r="M30" s="19">
        <f t="shared" si="6"/>
        <v>110033.73661499999</v>
      </c>
      <c r="N30" s="25"/>
      <c r="O30" s="21">
        <f t="shared" si="7"/>
        <v>2.9999999999999975E-2</v>
      </c>
      <c r="Q30" s="22">
        <f t="shared" si="8"/>
        <v>10823.736614999987</v>
      </c>
      <c r="R30" s="23">
        <f t="shared" si="9"/>
        <v>0.10909925022679152</v>
      </c>
      <c r="S30" s="23">
        <v>8.2143749999999835E-2</v>
      </c>
      <c r="T30" s="20">
        <v>2674.2551775000029</v>
      </c>
    </row>
    <row r="31" spans="1:20" x14ac:dyDescent="0.45">
      <c r="A31" s="14" t="s">
        <v>42</v>
      </c>
      <c r="B31" s="15">
        <v>102513</v>
      </c>
      <c r="C31" s="16"/>
      <c r="D31" s="17">
        <f t="shared" si="10"/>
        <v>103513</v>
      </c>
      <c r="E31" s="17">
        <f t="shared" si="2"/>
        <v>107135.95499999999</v>
      </c>
      <c r="F31" s="18">
        <f t="shared" si="3"/>
        <v>4.5096280471744923E-2</v>
      </c>
      <c r="G31" s="17"/>
      <c r="H31" s="31"/>
      <c r="I31" s="19">
        <f t="shared" si="4"/>
        <v>110350.03364999998</v>
      </c>
      <c r="J31" s="24"/>
      <c r="K31" s="21">
        <f t="shared" si="5"/>
        <v>2.9999999999999964E-2</v>
      </c>
      <c r="L31" s="32"/>
      <c r="M31" s="19">
        <f t="shared" si="6"/>
        <v>113660.53465949999</v>
      </c>
      <c r="N31" s="25"/>
      <c r="O31" s="21">
        <f t="shared" si="7"/>
        <v>3.0000000000000037E-2</v>
      </c>
      <c r="Q31" s="22">
        <f t="shared" si="8"/>
        <v>11147.534659499986</v>
      </c>
      <c r="R31" s="23">
        <f t="shared" si="9"/>
        <v>0.10874264395247418</v>
      </c>
      <c r="S31" s="23">
        <v>8.214374999999989E-2</v>
      </c>
      <c r="T31" s="20">
        <v>2726.732415749997</v>
      </c>
    </row>
    <row r="32" spans="1:20" x14ac:dyDescent="0.45">
      <c r="A32" s="14" t="s">
        <v>43</v>
      </c>
      <c r="B32" s="15">
        <v>105143</v>
      </c>
      <c r="C32" s="16"/>
      <c r="D32" s="17">
        <f t="shared" si="10"/>
        <v>106143</v>
      </c>
      <c r="E32" s="17">
        <f t="shared" si="2"/>
        <v>109858.00499999999</v>
      </c>
      <c r="F32" s="18">
        <f t="shared" si="3"/>
        <v>4.4843736625357754E-2</v>
      </c>
      <c r="G32" s="17"/>
      <c r="H32" s="31"/>
      <c r="I32" s="19">
        <f t="shared" si="4"/>
        <v>113153.74514999999</v>
      </c>
      <c r="J32" s="24"/>
      <c r="K32" s="21">
        <f t="shared" si="5"/>
        <v>2.9999999999999982E-2</v>
      </c>
      <c r="L32" s="32"/>
      <c r="M32" s="19">
        <f t="shared" si="6"/>
        <v>116548.35750449999</v>
      </c>
      <c r="N32" s="25"/>
      <c r="O32" s="21">
        <f t="shared" si="7"/>
        <v>3.0000000000000013E-2</v>
      </c>
      <c r="Q32" s="22">
        <f t="shared" si="8"/>
        <v>11405.357504499989</v>
      </c>
      <c r="R32" s="23">
        <f t="shared" si="9"/>
        <v>0.10847472018584203</v>
      </c>
      <c r="S32" s="23">
        <v>8.2143749999999863E-2</v>
      </c>
      <c r="T32" s="20">
        <v>2768.5171982500033</v>
      </c>
    </row>
    <row r="33" spans="1:20" x14ac:dyDescent="0.45">
      <c r="A33" s="14" t="s">
        <v>44</v>
      </c>
      <c r="B33" s="15">
        <v>107045</v>
      </c>
      <c r="C33" s="16"/>
      <c r="D33" s="17">
        <f t="shared" si="10"/>
        <v>108045</v>
      </c>
      <c r="E33" s="17">
        <f t="shared" si="2"/>
        <v>111826.575</v>
      </c>
      <c r="F33" s="18">
        <f t="shared" si="3"/>
        <v>4.4668830865523819E-2</v>
      </c>
      <c r="G33" s="17"/>
      <c r="H33" s="31"/>
      <c r="I33" s="19">
        <f t="shared" si="4"/>
        <v>115181.37225</v>
      </c>
      <c r="J33" s="24"/>
      <c r="K33" s="21">
        <f t="shared" si="5"/>
        <v>3.000000000000003E-2</v>
      </c>
      <c r="L33" s="32"/>
      <c r="M33" s="19">
        <f t="shared" si="6"/>
        <v>118636.8134175</v>
      </c>
      <c r="N33" s="25"/>
      <c r="O33" s="21">
        <f t="shared" si="7"/>
        <v>3.0000000000000009E-2</v>
      </c>
      <c r="Q33" s="22">
        <f t="shared" si="8"/>
        <v>11591.813417500001</v>
      </c>
      <c r="R33" s="23">
        <f t="shared" si="9"/>
        <v>0.10828916266523426</v>
      </c>
      <c r="S33" s="23">
        <v>8.2143749999999918E-2</v>
      </c>
      <c r="T33" s="20">
        <v>2798.7356987500098</v>
      </c>
    </row>
    <row r="34" spans="1:20" x14ac:dyDescent="0.45">
      <c r="A34" s="14" t="s">
        <v>45</v>
      </c>
      <c r="B34" s="15">
        <v>108974</v>
      </c>
      <c r="C34" s="16"/>
      <c r="D34" s="17">
        <f t="shared" si="10"/>
        <v>109974</v>
      </c>
      <c r="E34" s="17">
        <f t="shared" si="2"/>
        <v>113823.09</v>
      </c>
      <c r="F34" s="18">
        <f t="shared" si="3"/>
        <v>4.4497678345293341E-2</v>
      </c>
      <c r="G34" s="17"/>
      <c r="H34" s="31"/>
      <c r="I34" s="19">
        <f t="shared" si="4"/>
        <v>117237.7827</v>
      </c>
      <c r="J34" s="24"/>
      <c r="K34" s="21">
        <f t="shared" si="5"/>
        <v>0.03</v>
      </c>
      <c r="L34" s="32"/>
      <c r="M34" s="19">
        <f t="shared" si="6"/>
        <v>120754.91618099999</v>
      </c>
      <c r="N34" s="25"/>
      <c r="O34" s="21">
        <f t="shared" si="7"/>
        <v>2.9999999999999978E-2</v>
      </c>
      <c r="Q34" s="22">
        <f t="shared" si="8"/>
        <v>11780.916180999993</v>
      </c>
      <c r="R34" s="23">
        <f t="shared" si="9"/>
        <v>0.10810758695652167</v>
      </c>
      <c r="S34" s="23">
        <v>8.2143749999999904E-2</v>
      </c>
      <c r="T34" s="20">
        <v>2829.3831685000041</v>
      </c>
    </row>
    <row r="35" spans="1:20" x14ac:dyDescent="0.45">
      <c r="A35" s="14" t="s">
        <v>46</v>
      </c>
      <c r="B35" s="15">
        <v>110374</v>
      </c>
      <c r="C35" s="16"/>
      <c r="D35" s="17">
        <f t="shared" si="10"/>
        <v>111374</v>
      </c>
      <c r="E35" s="17">
        <f t="shared" si="2"/>
        <v>115272.09</v>
      </c>
      <c r="F35" s="18">
        <f t="shared" si="3"/>
        <v>4.4377208400529077E-2</v>
      </c>
      <c r="G35" s="17"/>
      <c r="H35" s="31"/>
      <c r="I35" s="19">
        <f t="shared" si="4"/>
        <v>118730.2527</v>
      </c>
      <c r="J35" s="24"/>
      <c r="K35" s="21">
        <f t="shared" si="5"/>
        <v>3.0000000000000009E-2</v>
      </c>
      <c r="L35" s="32"/>
      <c r="M35" s="19">
        <f t="shared" si="6"/>
        <v>122292.160281</v>
      </c>
      <c r="N35" s="25"/>
      <c r="O35" s="21">
        <f t="shared" si="7"/>
        <v>3.0000000000000058E-2</v>
      </c>
      <c r="Q35" s="22">
        <f t="shared" si="8"/>
        <v>11918.160281000004</v>
      </c>
      <c r="R35" s="23">
        <f t="shared" si="9"/>
        <v>0.10797978039212137</v>
      </c>
      <c r="S35" s="23">
        <v>8.2143749999999918E-2</v>
      </c>
      <c r="T35" s="20">
        <v>2851.6260185000137</v>
      </c>
    </row>
    <row r="36" spans="1:20" x14ac:dyDescent="0.45">
      <c r="A36" s="4" t="s">
        <v>47</v>
      </c>
      <c r="B36" s="5">
        <v>115666</v>
      </c>
      <c r="C36" s="6"/>
      <c r="D36" s="7">
        <f t="shared" si="10"/>
        <v>116666</v>
      </c>
      <c r="E36" s="7">
        <f t="shared" si="2"/>
        <v>120749.31</v>
      </c>
      <c r="F36" s="8">
        <f t="shared" si="3"/>
        <v>4.3948178375667848E-2</v>
      </c>
      <c r="G36" s="7"/>
      <c r="H36" s="31"/>
      <c r="I36" s="9">
        <f t="shared" si="4"/>
        <v>124371.7893</v>
      </c>
      <c r="J36" s="26"/>
      <c r="K36" s="11">
        <f t="shared" si="5"/>
        <v>3.0000000000000054E-2</v>
      </c>
      <c r="L36" s="32"/>
      <c r="M36" s="9">
        <f t="shared" si="6"/>
        <v>128102.94297900001</v>
      </c>
      <c r="N36" s="27"/>
      <c r="O36" s="11">
        <f t="shared" si="7"/>
        <v>3.0000000000000079E-2</v>
      </c>
      <c r="Q36" s="12">
        <f t="shared" si="8"/>
        <v>12436.942979000014</v>
      </c>
      <c r="R36" s="13">
        <f t="shared" si="9"/>
        <v>0.10752462243874616</v>
      </c>
      <c r="S36" s="13">
        <v>8.2143749999999821E-2</v>
      </c>
      <c r="T36" s="10">
        <v>2935.703991500035</v>
      </c>
    </row>
    <row r="37" spans="1:20" x14ac:dyDescent="0.45">
      <c r="A37" s="4" t="s">
        <v>48</v>
      </c>
      <c r="B37" s="5">
        <v>117979</v>
      </c>
      <c r="C37" s="6"/>
      <c r="D37" s="7">
        <f t="shared" si="10"/>
        <v>118979</v>
      </c>
      <c r="E37" s="7">
        <f t="shared" si="2"/>
        <v>123143.26499999998</v>
      </c>
      <c r="F37" s="8">
        <f t="shared" si="3"/>
        <v>4.3772747692385802E-2</v>
      </c>
      <c r="G37" s="7"/>
      <c r="H37" s="31"/>
      <c r="I37" s="9">
        <f t="shared" si="4"/>
        <v>126837.56294999999</v>
      </c>
      <c r="J37" s="26"/>
      <c r="K37" s="11">
        <f t="shared" si="5"/>
        <v>3.0000000000000065E-2</v>
      </c>
      <c r="L37" s="32"/>
      <c r="M37" s="9">
        <f t="shared" si="6"/>
        <v>130642.68983849999</v>
      </c>
      <c r="N37" s="27"/>
      <c r="O37" s="11">
        <f t="shared" si="7"/>
        <v>3.0000000000000023E-2</v>
      </c>
      <c r="Q37" s="12">
        <f t="shared" si="8"/>
        <v>12663.689838499995</v>
      </c>
      <c r="R37" s="13">
        <f t="shared" si="9"/>
        <v>0.1073385080268522</v>
      </c>
      <c r="S37" s="13">
        <v>8.2143749999999918E-2</v>
      </c>
      <c r="T37" s="10">
        <v>2972.4523572500038</v>
      </c>
    </row>
    <row r="38" spans="1:20" x14ac:dyDescent="0.45">
      <c r="A38" s="4" t="s">
        <v>49</v>
      </c>
      <c r="B38" s="5">
        <v>120337</v>
      </c>
      <c r="C38" s="6"/>
      <c r="D38" s="7">
        <f t="shared" si="10"/>
        <v>121337</v>
      </c>
      <c r="E38" s="7">
        <f t="shared" si="2"/>
        <v>125583.79499999998</v>
      </c>
      <c r="F38" s="8">
        <f t="shared" si="3"/>
        <v>4.3600845957602267E-2</v>
      </c>
      <c r="G38" s="7"/>
      <c r="H38" s="31"/>
      <c r="I38" s="9">
        <f t="shared" si="4"/>
        <v>129351.30884999999</v>
      </c>
      <c r="J38" s="26"/>
      <c r="K38" s="11">
        <f t="shared" si="5"/>
        <v>3.0000000000000027E-2</v>
      </c>
      <c r="L38" s="32"/>
      <c r="M38" s="9">
        <f t="shared" si="6"/>
        <v>133231.84811549998</v>
      </c>
      <c r="N38" s="27"/>
      <c r="O38" s="11">
        <f t="shared" si="7"/>
        <v>2.9999999999999916E-2</v>
      </c>
      <c r="Q38" s="12">
        <f t="shared" si="8"/>
        <v>12894.848115499975</v>
      </c>
      <c r="R38" s="13">
        <f t="shared" si="9"/>
        <v>0.10715613747642018</v>
      </c>
      <c r="S38" s="13">
        <v>8.2143749999999904E-2</v>
      </c>
      <c r="T38" s="10">
        <v>3009.9156717499864</v>
      </c>
    </row>
    <row r="39" spans="1:20" x14ac:dyDescent="0.45">
      <c r="A39" s="4" t="s">
        <v>50</v>
      </c>
      <c r="B39" s="5">
        <v>121794</v>
      </c>
      <c r="C39" s="6"/>
      <c r="D39" s="7">
        <f t="shared" si="10"/>
        <v>122794</v>
      </c>
      <c r="E39" s="7">
        <f t="shared" si="2"/>
        <v>127091.79</v>
      </c>
      <c r="F39" s="8">
        <f t="shared" si="3"/>
        <v>4.3497955564313462E-2</v>
      </c>
      <c r="G39" s="7"/>
      <c r="H39" s="31"/>
      <c r="I39" s="9">
        <f t="shared" si="4"/>
        <v>130904.54369999999</v>
      </c>
      <c r="J39" s="26"/>
      <c r="K39" s="11">
        <f t="shared" si="5"/>
        <v>3.0000000000000009E-2</v>
      </c>
      <c r="L39" s="32"/>
      <c r="M39" s="9">
        <f t="shared" si="6"/>
        <v>134831.68001099999</v>
      </c>
      <c r="N39" s="27"/>
      <c r="O39" s="11">
        <f t="shared" si="7"/>
        <v>2.9999999999999961E-2</v>
      </c>
      <c r="Q39" s="12">
        <f t="shared" si="8"/>
        <v>13037.680010999989</v>
      </c>
      <c r="R39" s="13">
        <f t="shared" si="9"/>
        <v>0.10704698105818011</v>
      </c>
      <c r="S39" s="13">
        <v>8.2143749999999738E-2</v>
      </c>
      <c r="T39" s="10">
        <v>3033.0641235000221</v>
      </c>
    </row>
    <row r="40" spans="1:20" x14ac:dyDescent="0.45">
      <c r="A40" s="14" t="s">
        <v>51</v>
      </c>
      <c r="B40" s="15">
        <v>126018</v>
      </c>
      <c r="C40" s="16"/>
      <c r="D40" s="17">
        <f t="shared" si="10"/>
        <v>127018</v>
      </c>
      <c r="E40" s="17">
        <f t="shared" si="2"/>
        <v>131463.62999999998</v>
      </c>
      <c r="F40" s="18">
        <f t="shared" si="3"/>
        <v>4.3213112412512307E-2</v>
      </c>
      <c r="G40" s="17"/>
      <c r="H40" s="31"/>
      <c r="I40" s="19">
        <f t="shared" si="4"/>
        <v>135407.53889999999</v>
      </c>
      <c r="J40" s="24"/>
      <c r="K40" s="21">
        <f t="shared" si="5"/>
        <v>3.0000000000000079E-2</v>
      </c>
      <c r="L40" s="32"/>
      <c r="M40" s="19">
        <f t="shared" si="6"/>
        <v>139469.765067</v>
      </c>
      <c r="N40" s="25"/>
      <c r="O40" s="21">
        <f t="shared" si="7"/>
        <v>3.0000000000000117E-2</v>
      </c>
      <c r="Q40" s="22">
        <f t="shared" si="8"/>
        <v>13451.765067</v>
      </c>
      <c r="R40" s="23">
        <f t="shared" si="9"/>
        <v>0.10674479095843452</v>
      </c>
      <c r="S40" s="23">
        <v>8.2143749999999863E-2</v>
      </c>
      <c r="T40" s="20">
        <v>3100.1739795000176</v>
      </c>
    </row>
    <row r="41" spans="1:20" x14ac:dyDescent="0.45">
      <c r="A41" s="14" t="s">
        <v>52</v>
      </c>
      <c r="B41" s="15">
        <v>128540</v>
      </c>
      <c r="C41" s="16"/>
      <c r="D41" s="17">
        <f t="shared" si="10"/>
        <v>129540</v>
      </c>
      <c r="E41" s="17">
        <f t="shared" si="2"/>
        <v>134073.9</v>
      </c>
      <c r="F41" s="18">
        <f t="shared" si="3"/>
        <v>4.305196825890769E-2</v>
      </c>
      <c r="G41" s="17"/>
      <c r="H41" s="31"/>
      <c r="I41" s="19">
        <f t="shared" si="4"/>
        <v>138096.117</v>
      </c>
      <c r="J41" s="24"/>
      <c r="K41" s="21">
        <f t="shared" si="5"/>
        <v>3.0000000000000034E-2</v>
      </c>
      <c r="L41" s="32"/>
      <c r="M41" s="19">
        <f t="shared" si="6"/>
        <v>142239.00051000001</v>
      </c>
      <c r="N41" s="25"/>
      <c r="O41" s="21">
        <f t="shared" si="7"/>
        <v>3.0000000000000103E-2</v>
      </c>
      <c r="Q41" s="22">
        <f t="shared" si="8"/>
        <v>13699.000510000013</v>
      </c>
      <c r="R41" s="23">
        <f t="shared" si="9"/>
        <v>0.10657383312587532</v>
      </c>
      <c r="S41" s="23">
        <v>8.2143749999999988E-2</v>
      </c>
      <c r="T41" s="20">
        <v>3140.2428850000142</v>
      </c>
    </row>
    <row r="42" spans="1:20" x14ac:dyDescent="0.45">
      <c r="A42" s="14" t="s">
        <v>53</v>
      </c>
      <c r="B42" s="15">
        <v>133050</v>
      </c>
      <c r="C42" s="16"/>
      <c r="D42" s="17">
        <f t="shared" si="10"/>
        <v>134050</v>
      </c>
      <c r="E42" s="17">
        <f t="shared" si="2"/>
        <v>138741.75</v>
      </c>
      <c r="F42" s="18">
        <f t="shared" si="3"/>
        <v>4.2779030439684326E-2</v>
      </c>
      <c r="G42" s="17"/>
      <c r="H42" s="31"/>
      <c r="I42" s="19">
        <f t="shared" si="4"/>
        <v>142904.0025</v>
      </c>
      <c r="J42" s="24"/>
      <c r="K42" s="21">
        <f t="shared" si="5"/>
        <v>3.0000000000000016E-2</v>
      </c>
      <c r="L42" s="32"/>
      <c r="M42" s="19">
        <f t="shared" si="6"/>
        <v>147191.12257500002</v>
      </c>
      <c r="N42" s="25"/>
      <c r="O42" s="21">
        <f t="shared" si="7"/>
        <v>3.0000000000000093E-2</v>
      </c>
      <c r="Q42" s="22">
        <f t="shared" si="8"/>
        <v>14141.122575000016</v>
      </c>
      <c r="R42" s="23">
        <f t="shared" si="9"/>
        <v>0.10628427339346122</v>
      </c>
      <c r="S42" s="23">
        <v>8.2143750000000099E-2</v>
      </c>
      <c r="T42" s="20">
        <v>3211.8966375000018</v>
      </c>
    </row>
    <row r="43" spans="1:20" x14ac:dyDescent="0.45">
      <c r="A43" s="14" t="s">
        <v>54</v>
      </c>
      <c r="B43" s="15">
        <v>134572</v>
      </c>
      <c r="C43" s="16"/>
      <c r="D43" s="17">
        <f t="shared" si="10"/>
        <v>135572</v>
      </c>
      <c r="E43" s="17">
        <f t="shared" si="2"/>
        <v>140317.01999999999</v>
      </c>
      <c r="F43" s="18">
        <f t="shared" si="3"/>
        <v>4.2691050144160671E-2</v>
      </c>
      <c r="G43" s="17"/>
      <c r="H43" s="31"/>
      <c r="I43" s="19">
        <f t="shared" si="4"/>
        <v>144526.5306</v>
      </c>
      <c r="J43" s="24"/>
      <c r="K43" s="21">
        <f t="shared" si="5"/>
        <v>3.0000000000000065E-2</v>
      </c>
      <c r="L43" s="32"/>
      <c r="M43" s="19">
        <f t="shared" si="6"/>
        <v>148862.32651800002</v>
      </c>
      <c r="N43" s="25"/>
      <c r="O43" s="21">
        <f t="shared" si="7"/>
        <v>3.0000000000000124E-2</v>
      </c>
      <c r="Q43" s="22">
        <f t="shared" si="8"/>
        <v>14290.326518000016</v>
      </c>
      <c r="R43" s="23">
        <f t="shared" si="9"/>
        <v>0.10619093509794025</v>
      </c>
      <c r="S43" s="23">
        <v>8.2143749999999877E-2</v>
      </c>
      <c r="T43" s="20">
        <v>3236.0777930000331</v>
      </c>
    </row>
    <row r="44" spans="1:20" x14ac:dyDescent="0.45">
      <c r="A44" s="4" t="s">
        <v>55</v>
      </c>
      <c r="B44" s="5">
        <v>154195</v>
      </c>
      <c r="C44" s="6"/>
      <c r="D44" s="7">
        <f t="shared" si="10"/>
        <v>155195</v>
      </c>
      <c r="E44" s="7">
        <f t="shared" si="2"/>
        <v>160626.82499999998</v>
      </c>
      <c r="F44" s="8">
        <f t="shared" si="3"/>
        <v>4.1712279905314585E-2</v>
      </c>
      <c r="G44" s="7"/>
      <c r="H44" s="31"/>
      <c r="I44" s="9">
        <f t="shared" si="4"/>
        <v>165445.62974999999</v>
      </c>
      <c r="J44" s="26"/>
      <c r="K44" s="11">
        <f t="shared" si="5"/>
        <v>3.0000000000000068E-2</v>
      </c>
      <c r="L44" s="32"/>
      <c r="M44" s="9">
        <f t="shared" si="6"/>
        <v>170408.9986425</v>
      </c>
      <c r="N44" s="27"/>
      <c r="O44" s="11">
        <f t="shared" si="7"/>
        <v>3.0000000000000016E-2</v>
      </c>
      <c r="Q44" s="12">
        <f t="shared" si="8"/>
        <v>16213.998642499995</v>
      </c>
      <c r="R44" s="13">
        <f t="shared" si="9"/>
        <v>0.10515255775154833</v>
      </c>
      <c r="S44" s="13">
        <v>8.2143749999999988E-2</v>
      </c>
      <c r="T44" s="10">
        <v>3547.8431112499966</v>
      </c>
    </row>
    <row r="45" spans="1:20" x14ac:dyDescent="0.45">
      <c r="A45" s="4" t="s">
        <v>56</v>
      </c>
      <c r="B45" s="5">
        <v>161535</v>
      </c>
      <c r="C45" s="6"/>
      <c r="D45" s="7">
        <f t="shared" si="10"/>
        <v>162535</v>
      </c>
      <c r="E45" s="7">
        <f t="shared" si="2"/>
        <v>168223.72499999998</v>
      </c>
      <c r="F45" s="8">
        <f t="shared" si="3"/>
        <v>4.1407280156003201E-2</v>
      </c>
      <c r="G45" s="7"/>
      <c r="H45" s="31"/>
      <c r="I45" s="9">
        <f t="shared" si="4"/>
        <v>173270.43674999999</v>
      </c>
      <c r="J45" s="26"/>
      <c r="K45" s="11">
        <f t="shared" si="5"/>
        <v>3.0000000000000103E-2</v>
      </c>
      <c r="L45" s="32"/>
      <c r="M45" s="9">
        <f t="shared" si="6"/>
        <v>178468.5498525</v>
      </c>
      <c r="N45" s="27"/>
      <c r="O45" s="11">
        <f t="shared" si="7"/>
        <v>3.0000000000000041E-2</v>
      </c>
      <c r="Q45" s="12">
        <f t="shared" si="8"/>
        <v>16933.5498525</v>
      </c>
      <c r="R45" s="13">
        <f t="shared" si="9"/>
        <v>0.10482898351750394</v>
      </c>
      <c r="S45" s="13">
        <v>8.2143749999999918E-2</v>
      </c>
      <c r="T45" s="10">
        <v>3664.4591962500126</v>
      </c>
    </row>
    <row r="46" spans="1:20" x14ac:dyDescent="0.45">
      <c r="A46" s="4" t="s">
        <v>57</v>
      </c>
      <c r="B46" s="5">
        <v>168879</v>
      </c>
      <c r="C46" s="6"/>
      <c r="D46" s="7">
        <f t="shared" si="10"/>
        <v>169879</v>
      </c>
      <c r="E46" s="7">
        <f t="shared" si="2"/>
        <v>175824.76499999998</v>
      </c>
      <c r="F46" s="8">
        <f t="shared" si="3"/>
        <v>4.1128648322171404E-2</v>
      </c>
      <c r="G46" s="7"/>
      <c r="H46" s="31"/>
      <c r="I46" s="9">
        <f t="shared" si="4"/>
        <v>181099.50795</v>
      </c>
      <c r="J46" s="26"/>
      <c r="K46" s="11">
        <f t="shared" si="5"/>
        <v>3.0000000000000086E-2</v>
      </c>
      <c r="L46" s="32"/>
      <c r="M46" s="9">
        <f t="shared" si="6"/>
        <v>186532.4931885</v>
      </c>
      <c r="N46" s="27"/>
      <c r="O46" s="11">
        <f t="shared" si="7"/>
        <v>2.9999999999999988E-2</v>
      </c>
      <c r="Q46" s="12">
        <f t="shared" si="8"/>
        <v>17653.493188499997</v>
      </c>
      <c r="R46" s="13">
        <f t="shared" si="9"/>
        <v>0.10453338300499172</v>
      </c>
      <c r="S46" s="13">
        <v>8.2143749999999821E-2</v>
      </c>
      <c r="T46" s="10">
        <v>3781.1388322500279</v>
      </c>
    </row>
    <row r="47" spans="1:20" x14ac:dyDescent="0.45">
      <c r="A47" s="4" t="s">
        <v>58</v>
      </c>
      <c r="B47" s="5">
        <v>170580</v>
      </c>
      <c r="C47" s="6"/>
      <c r="D47" s="7">
        <f t="shared" si="10"/>
        <v>171580</v>
      </c>
      <c r="E47" s="7">
        <f t="shared" si="2"/>
        <v>177585.3</v>
      </c>
      <c r="F47" s="8">
        <f t="shared" si="3"/>
        <v>4.1067534294758991E-2</v>
      </c>
      <c r="G47" s="7"/>
      <c r="H47" s="31"/>
      <c r="I47" s="9">
        <f t="shared" si="4"/>
        <v>182912.859</v>
      </c>
      <c r="J47" s="26"/>
      <c r="K47" s="11">
        <f t="shared" si="5"/>
        <v>3.0000000000000047E-2</v>
      </c>
      <c r="L47" s="32"/>
      <c r="M47" s="9">
        <f t="shared" si="6"/>
        <v>188400.24476999999</v>
      </c>
      <c r="N47" s="27"/>
      <c r="O47" s="11">
        <f t="shared" si="7"/>
        <v>2.9999999999999964E-2</v>
      </c>
      <c r="Q47" s="12">
        <f t="shared" si="8"/>
        <v>17820.24476999999</v>
      </c>
      <c r="R47" s="13">
        <f t="shared" si="9"/>
        <v>0.10446854713330983</v>
      </c>
      <c r="S47" s="13">
        <v>8.2143749999999738E-2</v>
      </c>
      <c r="T47" s="10">
        <v>3808.1638950000342</v>
      </c>
    </row>
    <row r="48" spans="1:20" x14ac:dyDescent="0.45">
      <c r="A48" s="14" t="s">
        <v>59</v>
      </c>
      <c r="B48" s="15">
        <v>181861</v>
      </c>
      <c r="C48" s="16"/>
      <c r="D48" s="17">
        <f t="shared" si="10"/>
        <v>182861</v>
      </c>
      <c r="E48" s="17">
        <f t="shared" si="2"/>
        <v>189261.13499999998</v>
      </c>
      <c r="F48" s="18">
        <f t="shared" si="3"/>
        <v>4.0691159731883031E-2</v>
      </c>
      <c r="G48" s="17"/>
      <c r="H48" s="31"/>
      <c r="I48" s="19">
        <f t="shared" si="4"/>
        <v>194938.96904999999</v>
      </c>
      <c r="J48" s="24"/>
      <c r="K48" s="21">
        <f t="shared" si="5"/>
        <v>3.000000000000003E-2</v>
      </c>
      <c r="L48" s="32"/>
      <c r="M48" s="19">
        <f t="shared" si="6"/>
        <v>200787.1381215</v>
      </c>
      <c r="N48" s="25"/>
      <c r="O48" s="21">
        <f t="shared" si="7"/>
        <v>3.0000000000000079E-2</v>
      </c>
      <c r="Q48" s="22">
        <f t="shared" si="8"/>
        <v>18926.1381215</v>
      </c>
      <c r="R48" s="23">
        <f t="shared" si="9"/>
        <v>0.10406925135955483</v>
      </c>
      <c r="S48" s="23">
        <v>8.2143749999999988E-2</v>
      </c>
      <c r="T48" s="20">
        <v>3987.3936027500022</v>
      </c>
    </row>
    <row r="49" spans="1:20" x14ac:dyDescent="0.45">
      <c r="A49" s="14" t="s">
        <v>60</v>
      </c>
      <c r="B49" s="15">
        <v>190521</v>
      </c>
      <c r="C49" s="16"/>
      <c r="D49" s="17">
        <f t="shared" si="10"/>
        <v>191521</v>
      </c>
      <c r="E49" s="17">
        <f t="shared" si="2"/>
        <v>198224.23499999999</v>
      </c>
      <c r="F49" s="18">
        <f t="shared" si="3"/>
        <v>4.0432472010959349E-2</v>
      </c>
      <c r="G49" s="17"/>
      <c r="H49" s="31"/>
      <c r="I49" s="19">
        <f t="shared" si="4"/>
        <v>204170.96205</v>
      </c>
      <c r="J49" s="24"/>
      <c r="K49" s="21">
        <f t="shared" si="5"/>
        <v>3.0000000000000082E-2</v>
      </c>
      <c r="L49" s="32"/>
      <c r="M49" s="19">
        <f t="shared" si="6"/>
        <v>210296.09091150001</v>
      </c>
      <c r="N49" s="25"/>
      <c r="O49" s="21">
        <f t="shared" si="7"/>
        <v>3.0000000000000041E-2</v>
      </c>
      <c r="Q49" s="22">
        <f t="shared" si="8"/>
        <v>19775.09091150001</v>
      </c>
      <c r="R49" s="23">
        <f t="shared" si="9"/>
        <v>0.10379480955642691</v>
      </c>
      <c r="S49" s="23">
        <v>8.2143749999999988E-2</v>
      </c>
      <c r="T49" s="20">
        <v>4124.9815177500132</v>
      </c>
    </row>
    <row r="50" spans="1:20" x14ac:dyDescent="0.45">
      <c r="A50" s="14" t="s">
        <v>61</v>
      </c>
      <c r="B50" s="15">
        <v>199181</v>
      </c>
      <c r="C50" s="16"/>
      <c r="D50" s="17">
        <f t="shared" si="10"/>
        <v>200181</v>
      </c>
      <c r="E50" s="17">
        <f t="shared" si="2"/>
        <v>207187.33499999999</v>
      </c>
      <c r="F50" s="18">
        <f t="shared" si="3"/>
        <v>4.0196278761528419E-2</v>
      </c>
      <c r="G50" s="17"/>
      <c r="H50" s="31"/>
      <c r="I50" s="19">
        <f t="shared" si="4"/>
        <v>213402.95504999999</v>
      </c>
      <c r="J50" s="24"/>
      <c r="K50" s="21">
        <f t="shared" si="5"/>
        <v>2.9999999999999988E-2</v>
      </c>
      <c r="L50" s="32"/>
      <c r="M50" s="19">
        <f t="shared" si="6"/>
        <v>219805.04370149999</v>
      </c>
      <c r="N50" s="25"/>
      <c r="O50" s="21">
        <f t="shared" si="7"/>
        <v>3.0000000000000009E-2</v>
      </c>
      <c r="Q50" s="22">
        <f t="shared" si="8"/>
        <v>20624.043701499992</v>
      </c>
      <c r="R50" s="23">
        <f t="shared" si="9"/>
        <v>0.1035442321381055</v>
      </c>
      <c r="S50" s="23">
        <v>8.2143749999999835E-2</v>
      </c>
      <c r="T50" s="20">
        <v>4262.5694327500241</v>
      </c>
    </row>
    <row r="51" spans="1:20" x14ac:dyDescent="0.45">
      <c r="A51" s="14" t="s">
        <v>62</v>
      </c>
      <c r="B51" s="15">
        <v>201033</v>
      </c>
      <c r="C51" s="16"/>
      <c r="D51" s="17">
        <f t="shared" si="10"/>
        <v>202033</v>
      </c>
      <c r="E51" s="17">
        <f t="shared" si="2"/>
        <v>209104.15499999997</v>
      </c>
      <c r="F51" s="18">
        <f t="shared" si="3"/>
        <v>4.0148408470251001E-2</v>
      </c>
      <c r="G51" s="17"/>
      <c r="H51" s="31"/>
      <c r="I51" s="19">
        <f t="shared" si="4"/>
        <v>215377.27964999998</v>
      </c>
      <c r="J51" s="24"/>
      <c r="K51" s="21">
        <f t="shared" si="5"/>
        <v>3.0000000000000065E-2</v>
      </c>
      <c r="L51" s="32"/>
      <c r="M51" s="19">
        <f t="shared" si="6"/>
        <v>221838.59803949998</v>
      </c>
      <c r="N51" s="25"/>
      <c r="O51" s="21">
        <f t="shared" si="7"/>
        <v>2.9999999999999985E-2</v>
      </c>
      <c r="Q51" s="22">
        <f t="shared" si="8"/>
        <v>20805.598039499979</v>
      </c>
      <c r="R51" s="23">
        <f t="shared" si="9"/>
        <v>0.10349344654608934</v>
      </c>
      <c r="S51" s="23">
        <v>8.2143749999999849E-2</v>
      </c>
      <c r="T51" s="20">
        <v>4291.9935457500105</v>
      </c>
    </row>
  </sheetData>
  <mergeCells count="4">
    <mergeCell ref="C1:G1"/>
    <mergeCell ref="I1:K1"/>
    <mergeCell ref="M1:O1"/>
    <mergeCell ref="R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Endelmanis</dc:creator>
  <cp:lastModifiedBy>Dana Endelmanis</cp:lastModifiedBy>
  <dcterms:created xsi:type="dcterms:W3CDTF">2022-12-05T05:23:25Z</dcterms:created>
  <dcterms:modified xsi:type="dcterms:W3CDTF">2022-12-06T01:12:41Z</dcterms:modified>
</cp:coreProperties>
</file>